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45" documentId="120_S{2AC9BD13-BADA-5192-A53E-5A8FF88502F6}" xr6:coauthVersionLast="47" xr6:coauthVersionMax="47" xr10:uidLastSave="{C64EC6C6-239A-4E38-B601-AAF9D6AECA1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<sst xmlns="http://schemas.openxmlformats.org/spreadsheetml/2006/main" count="180288" uniqueCount="39131">
  <si>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</si>
  <si>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</si>
  <si>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</si>
  <si>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</si>
  <si>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</si>
  <si>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</si>
  <si>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</si>
  <si>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</si>
  <si>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</si>
  <si>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</si>
  <si>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</si>
  <si>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</si>
  <si>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</si>
  <si>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</si>
  <si>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</si>
  <si>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</si>
  <si>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</si>
  <si>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</si>
  <si>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</si>
  <si>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</si>
  <si>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</si>
  <si>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</si>
  <si>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</si>
  <si>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</si>
  <si>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</si>
  <si>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</si>
  <si>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</si>
  <si>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</si>
  <si>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</si>
  <si>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</si>
  <si>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</si>
  <si>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</si>
  <si>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</si>
  <si>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</si>
  <si>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</si>
  <si>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</si>
  <si>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</si>
  <si>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</si>
  <si>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</si>
  <si>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</si>
  <si>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</si>
  <si>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</si>
  <si>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</si>
  <si>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</si>
  <si>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</si>
  <si>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</si>
  <si>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</si>
  <si>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</si>
  <si>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</si>
  <si>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</si>
  <si>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</si>
  <si>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</si>
  <si>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</si>
  <si>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</si>
  <si>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</si>
  <si>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</si>
  <si>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</si>
  <si>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</si>
  <si>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</si>
  <si>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</si>
  <si>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</si>
  <si>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</si>
  <si>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</si>
  <si>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</si>
  <si>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</si>
  <si>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</si>
  <si>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</si>
  <si>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</si>
  <si>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</si>
  <si>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</si>
  <si>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</si>
  <si>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</si>
  <si>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</si>
  <si>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</si>
  <si>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</si>
  <si>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</si>
  <si>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</si>
  <si>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</si>
  <si>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</si>
  <si>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</si>
  <si>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</si>
  <si>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</si>
  <si>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</si>
  <si>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</si>
  <si>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</si>
  <si>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</si>
  <si>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</si>
  <si>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</si>
  <si>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</si>
  <si>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</si>
  <si>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</si>
  <si>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</si>
  <si>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</si>
  <si>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</si>
  <si>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</si>
  <si>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</si>
  <si>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</si>
  <si>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</si>
  <si>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</si>
  <si>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</si>
  <si>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</si>
  <si>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</si>
  <si>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</si>
  <si>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</si>
  <si>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</si>
  <si>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</si>
  <si>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</si>
  <si>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</si>
  <si>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</si>
  <si>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</si>
  <si>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</si>
  <si>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</si>
  <si>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</si>
  <si>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</si>
  <si>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</si>
  <si>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</si>
  <si>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</si>
  <si>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</si>
  <si>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</si>
  <si>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</si>
  <si>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</si>
  <si>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</si>
  <si>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</si>
  <si>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</si>
  <si>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</si>
  <si>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</si>
  <si>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</si>
  <si>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</si>
  <si>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</si>
  <si>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</si>
  <si>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</si>
  <si>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</si>
  <si>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</si>
  <si>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</si>
  <si>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</si>
  <si>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</si>
  <si>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</si>
  <si>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</si>
  <si>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</si>
  <si>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</si>
  <si>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</si>
  <si>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</si>
  <si>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</si>
  <si>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</si>
  <si>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</si>
  <si>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</si>
  <si>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</si>
  <si>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</si>
  <si>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</si>
  <si>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</si>
  <si>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</si>
  <si>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</si>
  <si>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</si>
  <si>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</si>
  <si>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</si>
  <si>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</si>
  <si>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</si>
  <si>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</si>
  <si>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</si>
  <si>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</si>
  <si>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</si>
  <si>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</si>
  <si>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</si>
  <si>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</si>
  <si>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</si>
  <si>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</si>
  <si>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</si>
  <si>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</si>
  <si>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</si>
  <si>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</si>
  <si>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</si>
  <si>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</si>
  <si>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</si>
  <si>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</si>
  <si>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</si>
  <si>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</si>
  <si>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</si>
  <si>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</si>
  <si>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</si>
  <si>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</si>
  <si>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</si>
  <si>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</si>
  <si>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</si>
  <si>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</si>
  <si>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</si>
  <si>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</si>
  <si>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</si>
  <si>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</si>
  <si>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</si>
  <si>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</si>
  <si>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</si>
  <si>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</si>
  <si>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</si>
  <si>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</si>
  <si>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</si>
  <si>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</si>
  <si>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</si>
  <si>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</si>
  <si>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</si>
  <si>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</si>
  <si>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</si>
  <si>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</si>
  <si>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</si>
  <si>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</si>
  <si>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</si>
  <si>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</si>
  <si>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</si>
  <si>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</si>
  <si>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</si>
  <si>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</si>
  <si>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</si>
  <si>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</si>
  <si>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</si>
  <si>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</si>
  <si>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</si>
  <si>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</si>
  <si>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</si>
  <si>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</si>
  <si>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</si>
  <si>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</si>
  <si>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</si>
  <si>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</si>
  <si>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</si>
  <si>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</si>
  <si>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</si>
  <si>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</si>
  <si>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</si>
  <si>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</si>
  <si>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</si>
  <si>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</si>
  <si>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</si>
  <si>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</si>
  <si>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</si>
  <si>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</si>
  <si>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</si>
  <si>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</si>
  <si>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</si>
  <si>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</si>
  <si>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</si>
  <si>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</si>
  <si>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</si>
  <si>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</si>
  <si>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</si>
  <si>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</si>
  <si>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</si>
  <si>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</si>
  <si>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</si>
  <si>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</si>
  <si>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</si>
  <si>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</si>
  <si>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</si>
  <si>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</si>
  <si>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</si>
  <si>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</si>
  <si>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</si>
  <si>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</si>
  <si>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</si>
  <si>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</si>
  <si>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</si>
  <si>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</si>
  <si>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</si>
  <si>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</si>
  <si>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</si>
  <si>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</si>
  <si>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</si>
  <si>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</si>
  <si>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</si>
  <si>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</si>
  <si>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</si>
  <si>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</si>
  <si>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</si>
  <si>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</si>
  <si>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</si>
  <si>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</si>
  <si>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</si>
  <si>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</si>
  <si>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</si>
  <si>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</si>
  <si>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</si>
  <si>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</si>
  <si>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</si>
  <si>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</si>
  <si>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</si>
  <si>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</si>
  <si>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</si>
  <si>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</si>
  <si>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</si>
  <si>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</si>
  <si>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</si>
  <si>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</si>
  <si>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</si>
  <si>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</si>
  <si>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</si>
  <si>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</si>
  <si>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</si>
  <si>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</si>
  <si>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</si>
  <si>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</si>
  <si>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</si>
  <si>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</si>
  <si>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</si>
  <si>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</si>
  <si>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</si>
  <si>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</si>
  <si>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</si>
  <si>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</si>
  <si>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</si>
  <si>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</si>
  <si>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</si>
  <si>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</si>
  <si>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</si>
  <si>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</si>
  <si>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</si>
  <si>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</si>
  <si>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</si>
  <si>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</si>
  <si>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</si>
  <si>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</si>
  <si>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</si>
  <si>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</si>
  <si>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</si>
  <si>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</si>
  <si>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</si>
  <si>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</si>
  <si>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</si>
  <si>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</si>
  <si>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</si>
  <si>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</si>
  <si>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</si>
  <si>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</si>
  <si>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</si>
  <si>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</si>
  <si>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</si>
  <si>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</si>
  <si>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</si>
  <si>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</si>
  <si>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</si>
  <si>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</si>
  <si>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</si>
  <si>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</si>
  <si>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</si>
  <si>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</si>
  <si>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</si>
  <si>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</si>
  <si>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</si>
  <si>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</si>
  <si>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</si>
  <si>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</si>
  <si>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</si>
  <si>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</si>
  <si>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</si>
  <si>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</si>
  <si>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</si>
  <si>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</si>
  <si>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</si>
  <si>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</si>
  <si>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</si>
  <si>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</si>
  <si>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</si>
  <si>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</si>
  <si>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</si>
  <si>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</si>
  <si>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</si>
  <si>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</si>
  <si>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</si>
  <si>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</si>
  <si>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</si>
  <si>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</si>
  <si>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</si>
  <si>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</si>
  <si>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</si>
  <si>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</si>
  <si>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</si>
  <si>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</si>
  <si>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</si>
  <si>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</si>
  <si>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</si>
  <si>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</si>
  <si>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</si>
  <si>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</si>
  <si>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</si>
  <si>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</si>
  <si>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</si>
  <si>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</si>
  <si>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</si>
  <si>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</si>
  <si>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</si>
  <si>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</si>
  <si>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</si>
  <si>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</si>
  <si>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</si>
  <si>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</si>
  <si>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</si>
  <si>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</si>
  <si>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</si>
  <si>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</si>
  <si>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</si>
  <si>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</si>
  <si>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</si>
  <si>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</si>
  <si>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</si>
  <si>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</si>
  <si>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</si>
  <si>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</si>
  <si>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</si>
  <si>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</si>
  <si>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</si>
  <si>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</si>
  <si>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</si>
  <si>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</si>
  <si>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</si>
  <si>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</si>
  <si>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</si>
  <si>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</si>
  <si>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</si>
  <si>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</si>
  <si>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</si>
  <si>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</si>
  <si>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</si>
  <si>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</si>
  <si>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</si>
  <si>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</si>
  <si>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</si>
  <si>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</si>
  <si>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</si>
  <si>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</si>
  <si>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</si>
  <si>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</si>
  <si>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</si>
  <si>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</si>
  <si>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</si>
  <si>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</si>
  <si>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</si>
  <si>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</si>
  <si>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</si>
  <si>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</si>
  <si>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</si>
  <si>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</si>
  <si>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</si>
  <si>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</si>
  <si>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</si>
  <si>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</si>
  <si>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</si>
  <si>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</si>
  <si>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</si>
  <si>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</si>
  <si>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</si>
  <si>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</si>
  <si>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</si>
  <si>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</si>
  <si>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</si>
  <si>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</si>
  <si>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</si>
  <si>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</si>
  <si>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</si>
  <si>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</si>
  <si>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</si>
  <si>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</si>
  <si>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</si>
  <si>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</si>
  <si>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</si>
  <si>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</si>
  <si>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</si>
  <si>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</si>
  <si>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</si>
  <si>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</si>
  <si>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</si>
  <si>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</si>
  <si>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</si>
  <si>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</si>
  <si>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</si>
  <si>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</si>
  <si>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</si>
  <si>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</si>
  <si>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</si>
  <si>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</si>
  <si>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</si>
  <si>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</si>
  <si>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</si>
  <si>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</si>
  <si>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</si>
  <si>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</si>
  <si>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</si>
  <si>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</si>
  <si>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</si>
  <si>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</si>
  <si>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</si>
  <si>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</si>
  <si>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</si>
  <si>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</si>
  <si>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</si>
  <si>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</si>
  <si>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</si>
  <si>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</si>
  <si>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</si>
  <si>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</si>
  <si>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</si>
  <si>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</si>
  <si>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</si>
  <si>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</si>
  <si>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</si>
  <si>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</si>
  <si>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</si>
  <si>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</si>
  <si>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</si>
  <si>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</si>
  <si>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</si>
  <si>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</si>
  <si>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</si>
  <si>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</si>
  <si>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</si>
  <si>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</si>
  <si>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</si>
  <si>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</si>
  <si>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</si>
  <si>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</si>
  <si>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</si>
  <si>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</si>
  <si>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</si>
  <si>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</si>
  <si>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</si>
  <si>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</si>
  <si>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</si>
  <si>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</si>
  <si>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</si>
  <si>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</si>
  <si>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</si>
  <si>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</si>
  <si>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</si>
  <si>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</si>
  <si>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</si>
  <si>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</si>
  <si>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</si>
  <si>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</si>
  <si>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</si>
  <si>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</si>
  <si>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</si>
  <si>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</si>
  <si>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</si>
  <si>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</si>
  <si>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</si>
  <si>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</si>
  <si>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</si>
  <si>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</si>
  <si>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</si>
  <si>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</si>
  <si>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</si>
  <si>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</si>
  <si>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</si>
  <si>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</si>
  <si>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</si>
  <si>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</si>
  <si>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</si>
  <si>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</si>
  <si>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</si>
  <si>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</si>
  <si>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</si>
  <si>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</si>
  <si>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</si>
  <si>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</si>
  <si>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</si>
  <si>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</si>
  <si>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</si>
  <si>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</si>
  <si>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</si>
  <si>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</si>
  <si>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</si>
  <si>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</si>
  <si>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</si>
  <si>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</si>
  <si>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</si>
  <si>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</si>
  <si>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</si>
  <si>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</si>
  <si>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</si>
  <si>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</si>
  <si>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</si>
  <si>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</si>
  <si>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</si>
  <si>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</si>
  <si>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</si>
  <si>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</si>
  <si>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</si>
  <si>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</si>
  <si>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</si>
  <si>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</si>
  <si>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</si>
  <si>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</si>
  <si>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</si>
  <si>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</si>
  <si>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</si>
  <si>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</si>
  <si>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</si>
  <si>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</si>
  <si>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</si>
  <si>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</si>
  <si>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</si>
  <si>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</si>
  <si>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</si>
  <si>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</si>
  <si>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</si>
  <si>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</si>
  <si>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</si>
  <si>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</si>
  <si>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</si>
  <si>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</si>
  <si>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</si>
  <si>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</si>
  <si>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</si>
  <si>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</si>
  <si>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</si>
  <si>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</si>
  <si>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</si>
  <si>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</si>
  <si>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</si>
  <si>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</si>
  <si>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</si>
  <si>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</si>
  <si>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</si>
  <si>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</si>
  <si>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</si>
  <si>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</si>
  <si>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</si>
  <si>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</si>
  <si>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</si>
  <si>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</si>
  <si>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</si>
  <si>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</si>
  <si>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</si>
  <si>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</si>
  <si>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</si>
  <si>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</si>
  <si>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</si>
  <si>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</si>
  <si>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</si>
  <si>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</si>
  <si>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</si>
  <si>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</si>
  <si>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</si>
  <si>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</si>
  <si>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</si>
  <si>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</si>
  <si>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</si>
  <si>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</si>
  <si>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</si>
  <si>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</si>
  <si>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</si>
  <si>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</si>
  <si>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</si>
  <si>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</si>
  <si>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</si>
  <si>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</si>
  <si>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</si>
  <si>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</si>
  <si>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</si>
  <si>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</si>
  <si>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</si>
  <si>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</si>
  <si>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</si>
  <si>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</si>
  <si>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</si>
  <si>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</si>
  <si>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</si>
  <si>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</si>
  <si>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</si>
  <si>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</si>
  <si>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</si>
  <si>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</si>
  <si>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</si>
  <si>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</si>
  <si>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</si>
  <si>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</si>
  <si>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</si>
  <si>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</si>
  <si>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</si>
  <si>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</si>
  <si>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</si>
  <si>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</si>
  <si>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</si>
  <si>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</si>
  <si>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</si>
  <si>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</si>
  <si>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</si>
  <si>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</si>
  <si>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</si>
  <si>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</si>
  <si>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</si>
  <si>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</si>
  <si>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</si>
  <si>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</si>
  <si>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</si>
  <si>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</si>
  <si>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</si>
  <si>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</si>
  <si>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</si>
  <si>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</si>
  <si>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</si>
  <si>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</si>
  <si>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</si>
  <si>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</si>
  <si>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</si>
  <si>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</si>
  <si>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</si>
  <si>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</si>
  <si>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</si>
  <si>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</si>
  <si>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</si>
  <si>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</si>
  <si>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</si>
  <si>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</si>
  <si>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</si>
  <si>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</si>
  <si>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</si>
  <si>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</si>
  <si>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</si>
  <si>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</si>
  <si>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</si>
  <si>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</si>
  <si>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</si>
  <si>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</si>
  <si>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</si>
  <si>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</si>
  <si>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</si>
  <si>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</si>
  <si>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</si>
  <si>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</si>
  <si>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</si>
  <si>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</si>
  <si>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</si>
  <si>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</si>
  <si>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</si>
  <si>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</si>
  <si>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</si>
  <si>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</si>
  <si>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</si>
  <si>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</si>
  <si>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</si>
  <si>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</si>
  <si>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</si>
  <si>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</si>
  <si>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</si>
  <si>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</si>
  <si>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</si>
  <si>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</si>
  <si>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</si>
  <si>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</si>
  <si>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</si>
  <si>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</si>
  <si>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</si>
  <si>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</si>
  <si>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</si>
  <si>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</si>
  <si>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</si>
  <si>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</si>
  <si>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</si>
  <si>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</si>
  <si>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</si>
  <si>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</si>
  <si>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</si>
  <si>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</si>
  <si>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</si>
  <si>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</si>
  <si>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</si>
  <si>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</si>
  <si>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</si>
  <si>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</si>
  <si>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</si>
  <si>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</si>
  <si>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</si>
  <si>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</si>
  <si>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</si>
  <si>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</si>
  <si>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</si>
  <si>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</si>
  <si>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</si>
  <si>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</si>
  <si>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</si>
  <si>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</si>
  <si>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</si>
  <si>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</si>
  <si>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</si>
  <si>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</si>
  <si>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</si>
  <si>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</si>
  <si>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</si>
  <si>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</si>
  <si>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</si>
  <si>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</si>
  <si>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</si>
  <si>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</si>
  <si>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</si>
  <si>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</si>
  <si>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</si>
  <si>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</si>
  <si>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</si>
  <si>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</si>
  <si>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</si>
  <si>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</si>
  <si>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</si>
  <si>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</si>
  <si>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</si>
  <si>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</si>
  <si>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</si>
  <si>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</si>
  <si>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</si>
  <si>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</si>
  <si>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</si>
  <si>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</si>
  <si>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</si>
  <si>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</si>
  <si>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</si>
  <si>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</si>
  <si>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</si>
  <si>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</si>
  <si>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</si>
  <si>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</si>
  <si>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</si>
  <si>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</si>
  <si>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</si>
  <si>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</si>
  <si>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</si>
  <si>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</si>
  <si>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</si>
  <si>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</si>
  <si>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</si>
  <si>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</si>
  <si>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</si>
  <si>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</si>
  <si>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</si>
  <si>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</si>
  <si>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</si>
  <si>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</si>
  <si>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</si>
  <si>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</si>
  <si>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</si>
  <si>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</si>
  <si>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</si>
  <si>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</si>
  <si>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</si>
  <si>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</si>
  <si>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</si>
  <si>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</si>
  <si>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</si>
  <si>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</si>
  <si>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</si>
  <si>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</si>
  <si>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</si>
  <si>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</si>
  <si>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</si>
  <si>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</si>
  <si>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</si>
  <si>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</si>
  <si>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</si>
  <si>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</si>
  <si>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</si>
  <si>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</si>
  <si>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</si>
  <si>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</si>
  <si>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</si>
  <si>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</si>
  <si>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</si>
  <si>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</si>
  <si>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</si>
  <si>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</si>
  <si>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</si>
  <si>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</si>
  <si>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</si>
  <si>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</si>
  <si>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</si>
  <si>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</si>
  <si>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</si>
  <si>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</si>
  <si>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</si>
  <si>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</si>
  <si>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</si>
  <si>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</si>
  <si>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</si>
  <si>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</si>
  <si>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</si>
  <si>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</si>
  <si>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</si>
  <si>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</si>
  <si>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</si>
  <si>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</si>
  <si>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</si>
  <si>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</si>
  <si>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</si>
  <si>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</si>
  <si>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</si>
  <si>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</si>
  <si>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</si>
  <si>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</si>
  <si>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</si>
  <si>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</si>
  <si>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</si>
  <si>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</si>
  <si>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</si>
  <si>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</si>
  <si>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</si>
  <si>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</si>
  <si>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</si>
  <si>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</si>
  <si>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</si>
  <si>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</si>
  <si>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</si>
  <si>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</si>
  <si>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</si>
  <si>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</si>
  <si>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</si>
  <si>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</si>
  <si>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</si>
  <si>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</si>
  <si>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</si>
  <si>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</si>
  <si>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</si>
  <si>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</si>
  <si>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</si>
  <si>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</si>
  <si>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</si>
  <si>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</si>
  <si>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</si>
  <si>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</si>
  <si>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</si>
  <si>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</si>
  <si>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</si>
  <si>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</si>
  <si>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</si>
  <si>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</si>
  <si>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</si>
  <si>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</si>
  <si>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</si>
  <si>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</si>
  <si>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</si>
  <si>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</si>
  <si>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</si>
  <si>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</si>
  <si>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</si>
  <si>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</si>
  <si>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</si>
  <si>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</si>
  <si>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</si>
  <si>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</si>
  <si>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</si>
  <si>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</si>
  <si>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</si>
  <si>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</si>
  <si>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</si>
  <si>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</si>
  <si>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</si>
  <si>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</si>
  <si>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</si>
  <si>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</si>
  <si>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</si>
  <si>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</si>
  <si>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</si>
  <si>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</si>
  <si>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</si>
  <si>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</si>
  <si>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</si>
  <si>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</si>
  <si>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</si>
  <si>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</si>
  <si>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</si>
  <si>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</si>
  <si>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</si>
  <si>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</si>
  <si>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</si>
  <si>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</si>
  <si>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</si>
  <si>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</si>
  <si>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</si>
  <si>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</si>
  <si>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</si>
  <si>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</si>
  <si>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</si>
  <si>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</si>
  <si>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</si>
  <si>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</si>
  <si>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</si>
  <si>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</si>
  <si>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</si>
  <si>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</si>
  <si>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</si>
  <si>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</si>
  <si>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</si>
  <si>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</si>
  <si>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</si>
  <si>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</si>
  <si>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</si>
  <si>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</si>
  <si>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</si>
  <si>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</si>
  <si>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</si>
  <si>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</si>
  <si>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</si>
  <si>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</si>
  <si>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</si>
  <si>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</si>
  <si>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</si>
  <si>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</si>
  <si>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</si>
  <si>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</si>
  <si>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</si>
  <si>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</si>
  <si>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</si>
  <si>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</si>
  <si>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</si>
  <si>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</si>
  <si>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</si>
  <si>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</si>
  <si>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</si>
  <si>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</si>
  <si>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</si>
  <si>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</si>
  <si>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</si>
  <si>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</si>
  <si>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</si>
  <si>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</si>
  <si>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</si>
  <si>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</si>
  <si>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</si>
  <si>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</si>
  <si>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</si>
  <si>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</si>
  <si>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</si>
  <si>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</si>
  <si>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</si>
  <si>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</si>
  <si>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</si>
  <si>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</si>
  <si>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</si>
  <si>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</si>
  <si>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</si>
  <si>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</si>
  <si>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</si>
  <si>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</si>
  <si>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</si>
  <si>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</si>
  <si>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</si>
  <si>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</si>
  <si>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</si>
  <si>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</si>
  <si>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</si>
  <si>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</si>
  <si>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</si>
  <si>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</si>
  <si>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</si>
  <si>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</si>
  <si>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</si>
  <si>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</si>
  <si>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</si>
  <si>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</si>
  <si>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</si>
  <si>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</si>
  <si>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</si>
  <si>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</si>
  <si>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</si>
  <si>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</si>
  <si>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</si>
  <si>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</si>
  <si>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</si>
  <si>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</si>
  <si>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</si>
  <si>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</si>
  <si>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</si>
  <si>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</si>
  <si>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</si>
  <si>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</si>
  <si>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</si>
  <si>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</si>
  <si>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</si>
  <si>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</si>
  <si>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</si>
  <si>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</si>
  <si>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</si>
  <si>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</si>
  <si>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</si>
  <si>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</si>
  <si>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</si>
  <si>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</si>
  <si>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</si>
  <si>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</si>
  <si>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</si>
  <si>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</si>
  <si>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</si>
  <si>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</si>
  <si>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</si>
  <si>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</si>
  <si>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</si>
  <si>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</si>
  <si>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</si>
  <si>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</si>
  <si>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</si>
  <si>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</si>
  <si>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</si>
  <si>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</si>
  <si>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</si>
  <si>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</si>
  <si>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</si>
  <si>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</si>
  <si>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</si>
  <si>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</si>
  <si>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</si>
  <si>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</si>
  <si>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</si>
  <si>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</si>
  <si>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</si>
  <si>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</si>
  <si>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</si>
  <si>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</si>
  <si>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</si>
  <si>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</si>
  <si>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</si>
  <si>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</si>
  <si>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</si>
  <si>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</si>
  <si>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</si>
  <si>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</si>
  <si>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</si>
  <si>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</si>
  <si>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</si>
  <si>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</si>
  <si>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</si>
  <si>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</si>
  <si>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</si>
  <si>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</si>
  <si>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</si>
  <si>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</si>
  <si>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</si>
  <si>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</si>
  <si>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</si>
  <si>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</si>
  <si>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</si>
  <si>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</si>
  <si>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</si>
  <si>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</si>
  <si>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</si>
  <si>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</si>
  <si>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</si>
  <si>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</si>
  <si>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</si>
  <si>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</si>
  <si>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</si>
  <si>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</si>
  <si>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</si>
  <si>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</si>
  <si>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</si>
  <si>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</si>
  <si>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</si>
  <si>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</si>
  <si>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</si>
  <si>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</si>
  <si>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</si>
  <si>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</si>
  <si>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</si>
  <si>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</si>
  <si>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</si>
  <si>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</si>
  <si>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</si>
  <si>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</si>
  <si>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</si>
  <si>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</si>
  <si>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</si>
  <si>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</si>
  <si>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</si>
  <si>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</si>
  <si>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</si>
  <si>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</si>
  <si>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</si>
  <si>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</si>
  <si>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</si>
  <si>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</si>
  <si>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</si>
  <si>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</si>
  <si>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</si>
  <si>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</si>
  <si>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</si>
  <si>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</si>
  <si>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</si>
  <si>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</si>
  <si>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</si>
  <si>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</si>
  <si>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</si>
  <si>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</si>
  <si>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</si>
  <si>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</si>
  <si>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</si>
  <si>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</si>
  <si>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</si>
  <si>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</si>
  <si>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</si>
  <si>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</si>
  <si>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</si>
  <si>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</si>
  <si>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</si>
  <si>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</si>
  <si>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</si>
  <si>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</si>
  <si>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</si>
  <si>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</si>
  <si>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</si>
  <si>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</si>
  <si>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</si>
  <si>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</si>
  <si>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</si>
  <si>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</si>
  <si>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</si>
  <si>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</si>
  <si>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</si>
  <si>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</si>
  <si>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</si>
  <si>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</si>
  <si>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</si>
  <si>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</si>
  <si>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</si>
  <si>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</si>
  <si>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</si>
  <si>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</si>
  <si>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</si>
  <si>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</si>
  <si>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</si>
  <si>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</si>
  <si>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</si>
  <si>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</si>
  <si>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</si>
  <si>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</si>
  <si>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</si>
  <si>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</si>
  <si>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</si>
  <si>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</si>
  <si>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</si>
  <si>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</si>
  <si>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</si>
  <si>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</si>
  <si>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</si>
  <si>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</si>
  <si>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</si>
  <si>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</si>
  <si>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</si>
  <si>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</si>
  <si>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</si>
  <si>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</si>
  <si>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</si>
  <si>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</si>
  <si>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</si>
  <si>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</si>
  <si>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</si>
  <si>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</si>
  <si>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</si>
  <si>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</si>
  <si>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</si>
  <si>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</si>
  <si>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</si>
  <si>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</si>
  <si>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</si>
  <si>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</si>
  <si>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</si>
  <si>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</si>
  <si>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</si>
  <si>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</si>
  <si>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</si>
  <si>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</si>
  <si>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</si>
  <si>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</si>
  <si>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</si>
  <si>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</si>
  <si>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</si>
  <si>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</si>
  <si>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</si>
  <si>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</si>
  <si>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</si>
  <si>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</si>
  <si>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</si>
  <si>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</si>
  <si>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</si>
  <si>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</si>
  <si>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</si>
  <si>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</si>
  <si>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</si>
  <si>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</si>
  <si>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</si>
  <si>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</si>
  <si>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</si>
  <si>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</si>
  <si>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</si>
  <si>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</si>
  <si>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</si>
  <si>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</si>
  <si>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</si>
  <si>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</si>
  <si>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</si>
  <si>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</si>
  <si>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</si>
  <si>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</si>
  <si>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</si>
  <si>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</si>
  <si>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</si>
  <si>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</si>
  <si>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</si>
  <si>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</si>
  <si>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</si>
  <si>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</si>
  <si>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</si>
  <si>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</si>
  <si>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</si>
  <si>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</si>
  <si>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</si>
  <si>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</si>
  <si>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</si>
  <si>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</si>
  <si>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</si>
  <si>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</si>
  <si>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</si>
  <si>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</si>
  <si>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</si>
  <si>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</si>
  <si>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</si>
  <si>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</si>
  <si>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</si>
  <si>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</si>
  <si>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</si>
  <si>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</si>
  <si>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</si>
  <si>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</si>
  <si>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</si>
  <si>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</si>
  <si>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</si>
  <si>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</si>
  <si>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</si>
  <si>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</si>
  <si>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</si>
  <si>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</si>
  <si>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</si>
  <si>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</si>
  <si>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</si>
  <si>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</si>
  <si>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</si>
  <si>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</si>
  <si>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</si>
  <si>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</si>
  <si>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</si>
  <si>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</si>
  <si>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</si>
  <si>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</si>
  <si>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</si>
  <si>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</si>
  <si>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</si>
  <si>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</si>
  <si>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</si>
  <si>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</si>
  <si>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</si>
  <si>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</si>
  <si>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</si>
  <si>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</si>
  <si>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</si>
  <si>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</si>
  <si>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</si>
  <si>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</si>
  <si>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</si>
  <si>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</si>
  <si>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</si>
  <si>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</si>
  <si>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</si>
  <si>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</si>
  <si>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</si>
  <si>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</si>
  <si>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</si>
  <si>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</si>
  <si>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</si>
  <si>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</si>
  <si>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</si>
  <si>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</si>
  <si>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</si>
  <si>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</si>
  <si>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</si>
  <si>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</si>
  <si>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</si>
  <si>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</si>
  <si>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</si>
  <si>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</si>
  <si>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</si>
  <si>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</si>
  <si>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</si>
  <si>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</si>
  <si>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</si>
  <si>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</si>
  <si>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</si>
  <si>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</si>
  <si>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</si>
  <si>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</si>
  <si>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</si>
  <si>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</si>
  <si>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</si>
  <si>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</si>
  <si>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</si>
  <si>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</si>
  <si>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</si>
  <si>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</si>
  <si>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</si>
  <si>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</si>
  <si>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</si>
  <si>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</si>
  <si>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</si>
  <si>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</si>
  <si>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</si>
  <si>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</si>
  <si>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</si>
  <si>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</si>
  <si>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</si>
  <si>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</si>
  <si>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</si>
  <si>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</si>
  <si>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</si>
  <si>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</si>
  <si>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</si>
  <si>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</si>
  <si>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</si>
  <si>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</si>
  <si>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</si>
  <si>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</si>
  <si>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</si>
  <si>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</si>
  <si>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</si>
  <si>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</si>
  <si>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</si>
  <si>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</si>
  <si>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</si>
  <si>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</si>
  <si>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</si>
  <si>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</si>
  <si>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</si>
  <si>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</si>
  <si>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</si>
  <si>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</si>
  <si>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</si>
  <si>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</si>
  <si>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</si>
  <si>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</si>
  <si>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</si>
  <si>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</si>
  <si>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</si>
  <si>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</si>
  <si>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</si>
  <si>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</si>
  <si>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</si>
  <si>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</si>
  <si>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</si>
  <si>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</si>
  <si>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</si>
  <si>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</si>
  <si>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</si>
  <si>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</si>
  <si>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</si>
  <si>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</si>
  <si>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</si>
  <si>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</si>
  <si>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</si>
  <si>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</si>
  <si>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</si>
  <si>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</si>
  <si>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</si>
  <si>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</si>
  <si>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</si>
  <si>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</si>
  <si>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</si>
  <si>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</si>
  <si>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</si>
  <si>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</si>
  <si>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</si>
  <si>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</si>
  <si>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</si>
  <si>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</si>
  <si>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</si>
  <si>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</si>
  <si>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</si>
  <si>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</si>
  <si>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</si>
  <si>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</si>
  <si>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</si>
  <si>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</si>
  <si>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</si>
  <si>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</si>
  <si>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</si>
  <si>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</si>
  <si>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</si>
  <si>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</si>
  <si>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</si>
  <si>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</si>
  <si>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</si>
  <si>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</si>
  <si>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</si>
  <si>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</si>
  <si>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</si>
  <si>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</si>
  <si>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</si>
  <si>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</si>
  <si>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</si>
  <si>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</si>
  <si>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</si>
  <si>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</si>
  <si>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</si>
  <si>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</si>
  <si>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</si>
  <si>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</si>
  <si>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</si>
  <si>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</si>
  <si>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</si>
  <si>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</si>
  <si>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</si>
  <si>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</si>
  <si>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</si>
  <si>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</si>
  <si>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</si>
  <si>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</si>
  <si>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</si>
  <si>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</si>
  <si>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</si>
  <si>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</si>
  <si>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</si>
  <si>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</si>
  <si>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</si>
  <si>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</si>
  <si>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</si>
  <si>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</si>
  <si>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</si>
  <si>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</si>
  <si>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</si>
  <si>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</si>
  <si>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</si>
  <si>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</si>
  <si>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</si>
  <si>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</si>
  <si>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</si>
  <si>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</si>
  <si>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</si>
  <si>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</si>
  <si>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</si>
  <si>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</si>
  <si>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</si>
  <si>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</si>
  <si>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</si>
  <si>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</si>
  <si>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</si>
  <si>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</si>
  <si>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</si>
  <si>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</si>
  <si>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</si>
  <si>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</si>
  <si>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</si>
  <si>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</si>
  <si>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</si>
  <si>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</si>
  <si>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</si>
  <si>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</si>
  <si>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</si>
  <si>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</si>
  <si>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</si>
  <si>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</si>
  <si>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</si>
  <si>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</si>
  <si>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</si>
  <si>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</si>
  <si>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</si>
  <si>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</si>
  <si>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</si>
  <si>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</si>
  <si>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</si>
  <si>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</si>
  <si>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</si>
  <si>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</si>
  <si>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</si>
  <si>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</si>
  <si>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</si>
  <si>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</si>
  <si>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</si>
  <si>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</si>
  <si>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</si>
  <si>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</si>
  <si>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</si>
  <si>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</si>
  <si>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</si>
  <si>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</si>
  <si>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</si>
  <si>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</si>
  <si>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</si>
  <si>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</si>
  <si>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</si>
  <si>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</si>
  <si>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</si>
  <si>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</si>
  <si>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</si>
  <si>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</si>
  <si>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</si>
  <si>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</si>
  <si>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</si>
  <si>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</si>
  <si>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</si>
  <si>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</si>
  <si>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</si>
  <si>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</si>
  <si>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</si>
  <si>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</si>
  <si>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</si>
  <si>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</si>
  <si>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</si>
  <si>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</si>
  <si>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</si>
  <si>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</si>
  <si>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</si>
  <si>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</si>
  <si>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</si>
  <si>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</si>
  <si>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</si>
  <si>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</si>
  <si>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</si>
  <si>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</si>
  <si>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</si>
  <si>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</si>
  <si>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</si>
  <si>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</si>
  <si>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</si>
  <si>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</si>
  <si>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</si>
  <si>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</si>
  <si>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</si>
  <si>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</si>
  <si>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</si>
  <si>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</si>
  <si>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</si>
  <si>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</si>
  <si>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</si>
  <si>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</si>
  <si>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</si>
  <si>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</si>
  <si>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</si>
  <si>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</si>
  <si>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</si>
  <si>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</si>
  <si>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</si>
  <si>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</si>
  <si>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</si>
  <si>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</si>
  <si>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</si>
  <si>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</si>
  <si>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</si>
  <si>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</si>
  <si>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</si>
  <si>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</si>
  <si>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</si>
  <si>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</si>
  <si>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</si>
  <si>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</si>
  <si>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</si>
  <si>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</si>
  <si>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</si>
  <si>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</si>
  <si>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</si>
  <si>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</si>
  <si>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</si>
  <si>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</si>
  <si>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</si>
  <si>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</si>
  <si>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</si>
  <si>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</si>
  <si>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</si>
  <si>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</si>
  <si>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</si>
  <si>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</si>
  <si>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</si>
  <si>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</si>
  <si>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</si>
  <si>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</si>
  <si>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</si>
  <si>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</si>
  <si>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</si>
  <si>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</si>
  <si>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</si>
  <si>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</si>
  <si>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</si>
  <si>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</si>
  <si>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</si>
  <si>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</si>
  <si>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</si>
  <si>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</si>
  <si>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</si>
  <si>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</si>
  <si>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</si>
  <si>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</si>
  <si>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</si>
  <si>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</si>
  <si>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</si>
  <si>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</si>
  <si>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</si>
  <si>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</si>
  <si>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</si>
  <si>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</si>
  <si>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</si>
  <si>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</si>
  <si>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</si>
  <si>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</si>
  <si>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</si>
  <si>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</si>
  <si>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</si>
  <si>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</si>
  <si>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</si>
  <si>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</si>
  <si>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</si>
  <si>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</si>
  <si>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</si>
  <si>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</si>
  <si>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</si>
  <si>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</si>
  <si>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</si>
  <si>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</si>
  <si>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</si>
  <si>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</si>
  <si>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</si>
  <si>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</si>
  <si>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</si>
  <si>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</si>
  <si>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</si>
  <si>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</si>
  <si>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</si>
  <si>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</si>
  <si>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</si>
  <si>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</si>
  <si>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</si>
  <si>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</si>
  <si>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</si>
  <si>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</si>
  <si>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</si>
  <si>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</si>
  <si>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</si>
  <si>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</si>
  <si>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</si>
  <si>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</si>
  <si>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</si>
  <si>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</si>
  <si>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</si>
  <si>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</si>
  <si>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</si>
  <si>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</si>
  <si>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</si>
  <si>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</si>
  <si>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</si>
  <si>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</si>
  <si>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</si>
  <si>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</si>
  <si>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</si>
  <si>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</si>
  <si>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</si>
  <si>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</si>
  <si>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</si>
  <si>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</si>
  <si>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</si>
  <si>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</si>
  <si>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</si>
  <si>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</si>
  <si>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</si>
  <si>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</si>
  <si>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</si>
  <si>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</si>
  <si>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</si>
  <si>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</si>
  <si>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</si>
  <si>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</si>
  <si>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</si>
  <si>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</si>
  <si>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</si>
  <si>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</si>
  <si>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</si>
  <si>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</si>
  <si>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</si>
  <si>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</si>
  <si>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</si>
  <si>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</si>
  <si>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</si>
  <si>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</si>
  <si>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</si>
  <si>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</si>
  <si>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</si>
  <si>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</si>
  <si>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</si>
  <si>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</si>
  <si>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</si>
  <si>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</si>
  <si>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</si>
  <si>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</si>
  <si>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</si>
  <si>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</si>
  <si>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</si>
  <si>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</si>
  <si>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</si>
  <si>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</si>
  <si>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</si>
  <si>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</si>
  <si>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</si>
  <si>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</si>
  <si>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</si>
  <si>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</si>
  <si>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</si>
  <si>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</si>
  <si>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</si>
  <si>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</si>
  <si>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</si>
  <si>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</si>
  <si>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</si>
  <si>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</si>
  <si>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</si>
  <si>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</si>
  <si>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</si>
  <si>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</si>
  <si>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</si>
  <si>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</si>
  <si>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</si>
  <si>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</si>
  <si>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</si>
  <si>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</si>
  <si>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</si>
  <si>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</si>
  <si>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</si>
  <si>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</si>
  <si>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</si>
  <si>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</si>
  <si>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</si>
  <si>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</si>
  <si>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</si>
  <si>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</si>
  <si>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</si>
  <si>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</si>
  <si>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</si>
  <si>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</si>
  <si>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</si>
  <si>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</si>
  <si>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</si>
  <si>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</si>
  <si>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</si>
  <si>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</si>
  <si>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</si>
  <si>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</si>
  <si>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</si>
  <si>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</si>
  <si>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</si>
  <si>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</si>
  <si>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</si>
  <si>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</si>
  <si>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</si>
  <si>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</si>
  <si>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</si>
  <si>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</si>
  <si>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</si>
  <si>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</si>
  <si>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</si>
  <si>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</si>
  <si>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</si>
  <si>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</si>
  <si>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</si>
  <si>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</si>
  <si>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</si>
  <si>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</si>
  <si>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</si>
  <si>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</si>
  <si>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</si>
  <si>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</si>
  <si>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</si>
  <si>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</si>
  <si>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</si>
  <si>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</si>
  <si>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</si>
  <si>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</si>
  <si>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</si>
  <si>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</si>
  <si>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</si>
  <si>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</si>
  <si>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</si>
  <si>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</si>
  <si>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</si>
  <si>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</si>
  <si>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</si>
  <si>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</si>
  <si>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</si>
  <si>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</si>
  <si>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</si>
  <si>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</si>
  <si>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</si>
  <si>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</si>
  <si>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</si>
  <si>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</si>
  <si>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</si>
  <si>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</si>
  <si>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</si>
  <si>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</si>
  <si>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</si>
  <si>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</si>
  <si>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</si>
  <si>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</si>
  <si>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</si>
  <si>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</si>
  <si>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</si>
  <si>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</si>
  <si>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</si>
  <si>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</si>
  <si>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</si>
  <si>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</si>
  <si>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</si>
  <si>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</si>
  <si>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</si>
  <si>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</si>
  <si>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</si>
  <si>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</si>
  <si>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</si>
  <si>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</si>
  <si>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</si>
  <si>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</si>
  <si>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</si>
  <si>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</si>
  <si>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</si>
  <si>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</si>
  <si>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</si>
  <si>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</si>
  <si>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</si>
  <si>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</si>
  <si>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</si>
  <si>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</si>
  <si>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</si>
  <si>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</si>
  <si>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</si>
  <si>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</si>
  <si>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</si>
  <si>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</si>
  <si>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</si>
  <si>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</si>
  <si>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</si>
  <si>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</si>
  <si>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</si>
  <si>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</si>
  <si>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</si>
  <si>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</si>
  <si>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</si>
  <si>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</si>
  <si>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</si>
  <si>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</si>
  <si>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</si>
  <si>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</si>
  <si>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</si>
  <si>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</si>
  <si>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</si>
  <si>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</si>
  <si>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</si>
  <si>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</si>
  <si>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</si>
  <si>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</si>
  <si>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</si>
  <si>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</si>
  <si>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</si>
  <si>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</si>
  <si>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</si>
  <si>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</si>
  <si>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</si>
  <si>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</si>
  <si>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</si>
  <si>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</si>
  <si>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</si>
  <si>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</si>
  <si>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</si>
  <si>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</si>
  <si>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</si>
  <si>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</si>
  <si>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</si>
  <si>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</si>
  <si>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</si>
  <si>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</si>
  <si>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</si>
  <si>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</si>
  <si>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</si>
  <si>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</si>
  <si>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</si>
  <si>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</si>
  <si>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</si>
  <si>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</si>
  <si>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</si>
  <si>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</si>
  <si>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</si>
  <si>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</si>
  <si>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</si>
  <si>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</si>
  <si>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</si>
  <si>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</si>
  <si>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</si>
  <si>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</si>
  <si>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</si>
  <si>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</si>
  <si>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</si>
  <si>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</si>
  <si>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</si>
  <si>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</si>
  <si>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</si>
  <si>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</si>
  <si>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</si>
  <si>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</si>
  <si>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</si>
  <si>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</si>
  <si>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</si>
  <si>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</si>
  <si>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</si>
  <si>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</si>
  <si>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</si>
  <si>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</si>
  <si>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</si>
  <si>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</si>
  <si>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</si>
  <si>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</si>
  <si>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</si>
  <si>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</si>
  <si>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</si>
  <si>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</si>
  <si>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</si>
  <si>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</si>
  <si>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</si>
  <si>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</si>
  <si>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</si>
  <si>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</si>
  <si>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</si>
  <si>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</si>
  <si>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</si>
  <si>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</si>
  <si>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</si>
  <si>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</si>
  <si>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</si>
  <si>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</si>
  <si>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</si>
  <si>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</si>
  <si>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</si>
  <si>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</si>
  <si>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</si>
  <si>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</si>
  <si>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</si>
  <si>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</si>
  <si>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</si>
  <si>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</si>
  <si>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</si>
  <si>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</si>
  <si>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</si>
  <si>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</si>
  <si>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</si>
  <si>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</si>
  <si>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</si>
  <si>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</si>
  <si>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</si>
  <si>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</si>
  <si>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</si>
  <si>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</si>
  <si>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</si>
  <si>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</si>
  <si>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</si>
  <si>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</si>
  <si>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</si>
  <si>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</si>
  <si>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</si>
  <si>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</si>
  <si>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</si>
  <si>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</si>
  <si>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</si>
  <si>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</si>
  <si>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</si>
  <si>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</si>
  <si>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</si>
  <si>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</si>
  <si>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</si>
  <si>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</si>
  <si>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</si>
  <si>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</si>
  <si>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</si>
  <si>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</si>
  <si>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</si>
  <si>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</si>
  <si>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</si>
  <si>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</si>
  <si>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</si>
  <si>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</si>
  <si>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</si>
  <si>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</si>
  <si>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</si>
  <si>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</si>
  <si>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</si>
  <si>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</si>
  <si>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</si>
  <si>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</si>
  <si>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</si>
  <si>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</si>
  <si>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</si>
  <si>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</si>
  <si>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</si>
  <si>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</si>
  <si>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</si>
  <si>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</si>
  <si>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</si>
  <si>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</si>
  <si>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</si>
  <si>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</si>
  <si>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</si>
  <si>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</si>
  <si>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</si>
  <si>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</si>
  <si>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</si>
  <si>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</si>
  <si>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</si>
  <si>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</si>
  <si>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</si>
  <si>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</si>
  <si>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</si>
  <si>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</si>
  <si>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</si>
  <si>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</si>
  <si>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</si>
  <si>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</si>
  <si>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</si>
  <si>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</si>
  <si>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</si>
  <si>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</si>
  <si>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</si>
  <si>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</si>
  <si>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</si>
  <si>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</si>
  <si>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</si>
  <si>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</si>
  <si>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</si>
  <si>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</si>
  <si>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</si>
  <si>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</si>
  <si>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</si>
  <si>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</si>
  <si>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</si>
  <si>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</si>
  <si>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</si>
  <si>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</si>
  <si>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</si>
  <si>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</si>
  <si>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</si>
  <si>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</si>
  <si>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</si>
  <si>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</si>
  <si>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</si>
  <si>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</si>
  <si>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</si>
  <si>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</si>
  <si>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</si>
  <si>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</si>
  <si>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</si>
  <si>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</si>
  <si>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</si>
  <si>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</si>
  <si>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</si>
  <si>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</si>
  <si>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</si>
  <si>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</si>
  <si>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</si>
  <si>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</si>
  <si>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</si>
  <si>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</si>
  <si>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</si>
  <si>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</si>
  <si>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</si>
  <si>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</si>
  <si>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</si>
  <si>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</si>
  <si>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</si>
  <si>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</si>
  <si>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</si>
  <si>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</si>
  <si>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</si>
  <si>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</si>
  <si>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</si>
  <si>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</si>
  <si>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</si>
  <si>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</si>
  <si>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</si>
  <si>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</si>
  <si>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</si>
  <si>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</si>
  <si>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</si>
  <si>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</si>
  <si>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</si>
  <si>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</si>
  <si>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</si>
  <si>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</si>
  <si>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</si>
  <si>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</si>
  <si>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</si>
  <si>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</si>
  <si>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</si>
  <si>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</si>
  <si>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</si>
  <si>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</si>
  <si>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</si>
  <si>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</si>
  <si>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</si>
  <si>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</si>
  <si>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</si>
  <si>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</si>
  <si>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</si>
  <si>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</si>
  <si>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</si>
  <si>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</si>
  <si>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</si>
  <si>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</si>
  <si>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</si>
  <si>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</si>
  <si>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</si>
  <si>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</si>
  <si>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</si>
  <si>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</si>
  <si>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</si>
  <si>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</si>
  <si>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</si>
  <si>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</si>
  <si>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</si>
  <si>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</si>
  <si>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</si>
  <si>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</si>
  <si>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</si>
  <si>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</si>
  <si>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</si>
  <si>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</si>
  <si>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</si>
  <si>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</si>
  <si>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</si>
  <si>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</si>
  <si>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</si>
  <si>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</si>
  <si>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</si>
  <si>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</si>
  <si>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</si>
  <si>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</si>
  <si>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</si>
  <si>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</si>
  <si>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</si>
  <si>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</si>
  <si>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</si>
  <si>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</si>
  <si>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</si>
  <si>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</si>
  <si>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</si>
  <si>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</si>
  <si>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</si>
  <si>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</si>
  <si>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</si>
  <si>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</si>
  <si>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</si>
  <si>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</si>
  <si>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</si>
  <si>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</si>
  <si>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</si>
  <si>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</si>
  <si>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</si>
  <si>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</si>
  <si>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</si>
  <si>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</si>
  <si>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</si>
  <si>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</si>
  <si>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</si>
  <si>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</si>
  <si>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</si>
  <si>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</si>
  <si>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</si>
  <si>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</si>
  <si>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</si>
  <si>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</si>
  <si>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</si>
  <si>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</si>
  <si>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</si>
  <si>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</si>
  <si>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</si>
  <si>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</si>
  <si>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</si>
  <si>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</si>
  <si>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</si>
  <si>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</si>
  <si>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</si>
  <si>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</si>
  <si>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</si>
  <si>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</si>
  <si>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</si>
  <si>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</si>
  <si>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</si>
  <si>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</si>
  <si>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</si>
  <si>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</si>
  <si>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</si>
  <si>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</si>
  <si>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</si>
  <si>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</si>
  <si>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</si>
  <si>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</si>
  <si>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</si>
  <si>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</si>
  <si>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</si>
  <si>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</si>
  <si>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</si>
  <si>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</si>
  <si>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</si>
  <si>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</si>
  <si>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</si>
  <si>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</si>
  <si>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</si>
  <si>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</si>
  <si>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</si>
  <si>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</si>
  <si>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</si>
  <si>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</si>
  <si>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</si>
  <si>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</si>
  <si>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</si>
  <si>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</si>
  <si>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</si>
  <si>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</si>
  <si>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</si>
  <si>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</si>
  <si>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</si>
  <si>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</si>
  <si>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</si>
  <si>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</si>
  <si>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</si>
  <si>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</si>
  <si>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</si>
  <si>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</si>
  <si>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</si>
  <si>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</si>
  <si>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</si>
  <si>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</si>
  <si>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</si>
  <si>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</si>
  <si>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</si>
  <si>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</si>
  <si>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</si>
  <si>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</si>
  <si>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</si>
  <si>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</si>
  <si>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</si>
  <si>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</si>
  <si>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</si>
  <si>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</si>
  <si>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</si>
  <si>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</si>
  <si>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</si>
  <si>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</si>
  <si>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</si>
  <si>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</si>
  <si>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</si>
  <si>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</si>
  <si>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</si>
  <si>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</si>
  <si>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</si>
  <si>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</si>
  <si>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</si>
  <si>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</si>
  <si>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</si>
  <si>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</si>
  <si>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</si>
  <si>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</si>
  <si>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</si>
  <si>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</si>
  <si>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</si>
  <si>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</si>
  <si>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</si>
  <si>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</si>
  <si>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</si>
  <si>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</si>
  <si>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</si>
  <si>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</si>
  <si>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</si>
  <si>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</si>
  <si>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</si>
  <si>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</si>
  <si>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</si>
  <si>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</si>
  <si>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</si>
  <si>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</si>
  <si>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</si>
  <si>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</si>
  <si>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</si>
  <si>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</si>
  <si>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</si>
  <si>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</si>
  <si>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</si>
  <si>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</si>
  <si>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</si>
  <si>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</si>
  <si>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</si>
  <si>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</si>
  <si>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</si>
  <si>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</si>
  <si>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</si>
  <si>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</si>
  <si>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</si>
  <si>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</si>
  <si>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</si>
  <si>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</si>
  <si>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</si>
  <si>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</si>
  <si>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</si>
  <si>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</si>
  <si>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</si>
  <si>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</si>
  <si>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</si>
  <si>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</si>
  <si>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</si>
  <si>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</si>
  <si>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</si>
  <si>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</si>
  <si>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</si>
  <si>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</si>
  <si>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</si>
  <si>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</si>
  <si>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</si>
  <si>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</si>
  <si>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</si>
  <si>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</si>
  <si>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</si>
  <si>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</si>
  <si>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</si>
  <si>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</si>
  <si>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</si>
  <si>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</si>
  <si>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</si>
  <si>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</si>
  <si>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</si>
  <si>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</si>
  <si>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</si>
  <si>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</si>
  <si>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</si>
  <si>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</si>
  <si>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</si>
  <si>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</si>
  <si>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</si>
  <si>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</si>
  <si>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</si>
  <si>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</si>
  <si>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</si>
  <si>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</si>
  <si>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</si>
  <si>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</si>
  <si>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</si>
  <si>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</si>
  <si>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</si>
  <si>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</si>
  <si>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</si>
  <si>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</si>
  <si>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</si>
  <si>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</si>
  <si>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</si>
  <si>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</si>
  <si>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</si>
  <si>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</si>
  <si>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</si>
  <si>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</si>
  <si>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</si>
  <si>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</si>
  <si>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</si>
  <si>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</si>
  <si>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</si>
  <si>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</si>
  <si>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</si>
  <si>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</si>
  <si>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</si>
  <si>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</si>
  <si>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</si>
  <si>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</si>
  <si>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</si>
  <si>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</si>
  <si>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</si>
  <si>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</si>
  <si>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</si>
  <si>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</si>
  <si>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</si>
  <si>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</si>
  <si>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</si>
  <si>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</si>
  <si>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</si>
  <si>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</si>
  <si>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</si>
  <si>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</si>
  <si>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</si>
  <si>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</si>
  <si>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</si>
  <si>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</si>
  <si>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</si>
  <si>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</si>
  <si>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</si>
  <si>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</si>
  <si>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</si>
  <si>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</si>
  <si>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</si>
  <si>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</si>
  <si>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</si>
  <si>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</si>
  <si>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</si>
  <si>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</si>
  <si>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</si>
  <si>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</si>
  <si>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</si>
  <si>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</si>
  <si>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</si>
  <si>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</si>
  <si>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</si>
  <si>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</si>
  <si>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</si>
  <si>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</si>
  <si>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</si>
  <si>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</si>
  <si>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</si>
  <si>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</si>
  <si>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</si>
  <si>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</si>
  <si>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</si>
  <si>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</si>
  <si>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</si>
  <si>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</si>
  <si>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</si>
  <si>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</si>
  <si>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</si>
  <si>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</si>
  <si>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</si>
  <si>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</si>
  <si>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</si>
  <si>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</si>
  <si>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</si>
  <si>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</si>
  <si>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</si>
  <si>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</si>
  <si>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</si>
  <si>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</si>
  <si>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</si>
  <si>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</si>
  <si>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</si>
  <si>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</si>
  <si>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</si>
  <si>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</si>
  <si>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</si>
  <si>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</si>
  <si>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</si>
  <si>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</si>
  <si>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</si>
  <si>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</si>
  <si>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</si>
  <si>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</si>
  <si>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</si>
  <si>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</si>
  <si>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</si>
  <si>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</si>
  <si>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</si>
  <si>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</si>
  <si>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</si>
  <si>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</si>
  <si>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</si>
  <si>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</si>
  <si>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</si>
  <si>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</si>
  <si>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</si>
  <si>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</si>
  <si>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</si>
  <si>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</si>
  <si>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</si>
  <si>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</si>
  <si>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</si>
  <si>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</si>
  <si>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</si>
  <si>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</si>
  <si>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</si>
  <si>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</si>
  <si>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</si>
  <si>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</si>
  <si>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</si>
  <si>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</si>
  <si>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</si>
  <si>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</si>
  <si>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</si>
  <si>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</si>
  <si>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</si>
  <si>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</si>
  <si>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</si>
  <si>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</si>
  <si>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</si>
  <si>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</si>
  <si>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</si>
  <si>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</si>
  <si>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</si>
  <si>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</si>
  <si>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</si>
  <si>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</si>
  <si>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</si>
  <si>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</si>
  <si>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</si>
  <si>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</si>
  <si>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</si>
  <si>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</si>
  <si>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</si>
  <si>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</si>
  <si>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</si>
  <si>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</si>
  <si>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</si>
  <si>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</si>
  <si>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</si>
  <si>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</si>
  <si>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</si>
  <si>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</si>
  <si>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</si>
  <si>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</si>
  <si>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</si>
  <si>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</si>
  <si>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</si>
  <si>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</si>
  <si>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</si>
  <si>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</si>
  <si>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</si>
  <si>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</si>
  <si>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</si>
  <si>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</si>
  <si>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</si>
  <si>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</si>
  <si>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</si>
  <si>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</si>
  <si>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</si>
  <si>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</si>
  <si>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</si>
  <si>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</si>
  <si>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</si>
  <si>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</si>
  <si>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</si>
  <si>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</si>
  <si>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</si>
  <si>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</si>
  <si>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</si>
  <si>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</si>
  <si>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</si>
  <si>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</si>
  <si>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</si>
  <si>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</si>
  <si>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</si>
  <si>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</si>
  <si>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</si>
  <si>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</si>
  <si>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</si>
  <si>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</si>
  <si>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</si>
  <si>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</si>
  <si>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</si>
  <si>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</si>
  <si>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</si>
  <si>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</si>
  <si>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</si>
  <si>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</si>
  <si>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</si>
  <si>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</si>
  <si>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</si>
  <si>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</si>
  <si>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</si>
  <si>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</si>
  <si>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</si>
  <si>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</si>
  <si>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</si>
  <si>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</si>
  <si>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</si>
  <si>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</si>
  <si>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</si>
  <si>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</si>
  <si>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</si>
  <si>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</si>
  <si>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</si>
  <si>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</si>
  <si>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</si>
  <si>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</si>
  <si>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</si>
  <si>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</si>
  <si>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</si>
  <si>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</si>
  <si>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</si>
  <si>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</si>
  <si>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</si>
  <si>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</si>
  <si>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</si>
  <si>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</si>
  <si>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</si>
  <si>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</si>
  <si>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</si>
  <si>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</si>
  <si>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</si>
  <si>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</si>
  <si>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</si>
  <si>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</si>
  <si>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</si>
  <si>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</si>
  <si>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</si>
  <si>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</si>
  <si>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</si>
  <si>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</si>
  <si>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</si>
  <si>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</si>
  <si>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</si>
  <si>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</si>
  <si>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</si>
  <si>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</si>
  <si>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</si>
  <si>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</si>
  <si>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</si>
  <si>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</si>
  <si>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</si>
  <si>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</si>
  <si>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</si>
  <si>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</si>
  <si>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</si>
  <si>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</si>
  <si>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</si>
  <si>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</si>
  <si>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</si>
  <si>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</si>
  <si>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</si>
  <si>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</si>
  <si>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</si>
  <si>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</si>
  <si>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</si>
  <si>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</si>
  <si>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</si>
  <si>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</si>
  <si>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</si>
  <si>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</si>
  <si>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</si>
  <si>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</si>
  <si>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</si>
  <si>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</si>
  <si>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</si>
  <si>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</si>
  <si>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</si>
  <si>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</si>
  <si>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</si>
  <si>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</si>
  <si>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</si>
  <si>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</si>
  <si>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</si>
  <si>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</si>
  <si>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</si>
  <si>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</si>
  <si>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</si>
  <si>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</si>
  <si>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</si>
  <si>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</si>
  <si>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</si>
  <si>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</si>
  <si>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</si>
  <si>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</si>
  <si>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</si>
  <si>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</si>
  <si>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</si>
  <si>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</si>
  <si>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</si>
  <si>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</si>
  <si>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</si>
  <si>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</si>
  <si>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</si>
  <si>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</si>
  <si>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</si>
  <si>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</si>
  <si>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</si>
  <si>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</si>
  <si>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</si>
  <si>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</si>
  <si>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</si>
  <si>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</si>
  <si>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</si>
  <si>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</si>
  <si>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</si>
  <si>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</si>
  <si>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</si>
  <si>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</si>
  <si>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</si>
  <si>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</si>
  <si>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</si>
  <si>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</si>
  <si>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</si>
  <si>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</si>
  <si>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</si>
  <si>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</si>
  <si>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</si>
  <si>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</si>
  <si>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</si>
  <si>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</si>
  <si>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</si>
  <si>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</si>
  <si>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</si>
  <si>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</si>
  <si>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</si>
  <si>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</si>
  <si>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</si>
  <si>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</si>
  <si>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</si>
  <si>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</si>
  <si>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</si>
  <si>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</si>
  <si>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</si>
  <si>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</si>
  <si>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</si>
  <si>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</si>
  <si>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</si>
  <si>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</si>
  <si>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</si>
  <si>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</si>
  <si>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</si>
  <si>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</si>
  <si>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</si>
  <si>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</si>
  <si>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</si>
  <si>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</si>
  <si>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</si>
  <si>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</si>
  <si>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</si>
  <si>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</si>
  <si>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</si>
  <si>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</si>
  <si>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</si>
  <si>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</si>
  <si>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</si>
  <si>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</si>
  <si>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</si>
  <si>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</si>
  <si>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</si>
  <si>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</si>
  <si>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</si>
  <si>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</si>
  <si>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</si>
  <si>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</si>
  <si>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</si>
  <si>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</si>
  <si>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</si>
  <si>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</si>
  <si>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</si>
  <si>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</si>
  <si>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</si>
  <si>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</si>
  <si>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</si>
  <si>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</si>
  <si>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</si>
  <si>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</si>
  <si>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</si>
  <si>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</si>
  <si>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</si>
  <si>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</si>
  <si>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</si>
  <si>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</si>
  <si>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</si>
  <si>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</si>
  <si>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</si>
  <si>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</si>
  <si>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</si>
  <si>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</si>
  <si>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</si>
  <si>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</si>
  <si>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</si>
  <si>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</si>
  <si>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</si>
  <si>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</si>
  <si>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</si>
  <si>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</si>
  <si>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</si>
  <si>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</si>
  <si>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</si>
  <si>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</si>
  <si>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</si>
  <si>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</si>
  <si>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</si>
  <si>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</si>
  <si>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</si>
  <si>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</si>
  <si>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</si>
  <si>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</si>
  <si>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</si>
  <si>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</si>
  <si>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</si>
  <si>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</si>
  <si>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</si>
  <si>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</si>
  <si>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</si>
  <si>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</si>
  <si>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</si>
  <si>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</si>
  <si>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</si>
  <si>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</si>
  <si>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</si>
  <si>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</si>
  <si>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</si>
  <si>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</si>
  <si>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</si>
  <si>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</si>
  <si>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</si>
  <si>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</si>
  <si>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</si>
  <si>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</si>
  <si>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</si>
  <si>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</si>
  <si>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</si>
  <si>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</si>
  <si>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</si>
  <si>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</si>
  <si>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</si>
  <si>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</si>
  <si>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</si>
  <si>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</si>
  <si>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</si>
  <si>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</si>
  <si>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</si>
  <si>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</si>
  <si>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</si>
  <si>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</si>
  <si>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</si>
  <si>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</si>
  <si>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</si>
  <si>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</si>
  <si>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</si>
  <si>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</si>
  <si>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</si>
  <si>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</si>
  <si>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</si>
  <si>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</si>
  <si>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</si>
  <si>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</si>
  <si>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</si>
  <si>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</si>
  <si>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</si>
  <si>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</si>
  <si>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</si>
  <si>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</si>
  <si>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</si>
  <si>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</si>
  <si>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</si>
  <si>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</si>
  <si>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</si>
  <si>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</si>
  <si>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</si>
  <si>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</si>
  <si>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</si>
  <si>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</si>
  <si>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</si>
  <si>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</si>
  <si>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</si>
  <si>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</si>
  <si>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</si>
  <si>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</si>
  <si>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</si>
  <si>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</si>
  <si>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</si>
  <si>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</si>
  <si>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</si>
  <si>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</si>
  <si>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</si>
  <si>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</si>
  <si>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</si>
  <si>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</si>
  <si>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</si>
  <si>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</si>
  <si>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</si>
  <si>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</si>
  <si>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</si>
  <si>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</si>
  <si>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</si>
  <si>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</si>
  <si>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</si>
  <si>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</si>
  <si>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</si>
  <si>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</si>
  <si>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</si>
  <si>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</si>
  <si>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</si>
  <si>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</si>
  <si>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</si>
  <si>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</si>
  <si>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</si>
  <si>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</si>
  <si>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</si>
  <si>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</si>
  <si>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</si>
  <si>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</si>
  <si>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</si>
  <si>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</si>
  <si>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</si>
  <si>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</si>
  <si>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</si>
  <si>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</si>
  <si>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</si>
  <si>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</si>
  <si>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</si>
  <si>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</si>
  <si>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</si>
  <si>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</si>
  <si>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</si>
  <si>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</si>
  <si>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</si>
  <si>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</si>
  <si>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</si>
  <si>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</si>
  <si>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</si>
  <si>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</si>
  <si>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</si>
  <si>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</si>
  <si>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</si>
  <si>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</si>
  <si>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</si>
  <si>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</si>
  <si>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</si>
  <si>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</si>
  <si>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</si>
  <si>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</si>
  <si>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</si>
  <si>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</si>
  <si>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</si>
  <si>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</si>
  <si>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</si>
  <si>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</si>
  <si>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</si>
  <si>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</si>
  <si>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</si>
  <si>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</si>
  <si>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</si>
  <si>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</si>
  <si>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</si>
  <si>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</si>
  <si>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</si>
  <si>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</si>
  <si>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</si>
  <si>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</si>
  <si>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</si>
  <si>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</si>
  <si>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</si>
  <si>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</si>
  <si>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</si>
  <si>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</si>
  <si>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</si>
  <si>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</si>
  <si>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</si>
  <si>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</si>
  <si>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</si>
  <si>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</si>
  <si>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</si>
  <si>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</si>
  <si>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</si>
  <si>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</si>
  <si>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</si>
  <si>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</si>
  <si>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</si>
  <si>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</si>
  <si>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</si>
  <si>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</si>
  <si>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</si>
  <si>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</si>
  <si>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</si>
  <si>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</si>
  <si>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</si>
  <si>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</si>
  <si>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</si>
  <si>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</si>
  <si>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</si>
  <si>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</si>
  <si>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</si>
  <si>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</si>
  <si>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</si>
  <si>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</si>
  <si>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</si>
  <si>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</si>
  <si>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</si>
  <si>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</si>
  <si>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</si>
  <si>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</si>
  <si>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</si>
  <si>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</si>
  <si>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</si>
  <si>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</si>
  <si>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</si>
  <si>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</si>
  <si>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</si>
  <si>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</si>
  <si>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</si>
  <si>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</si>
  <si>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</si>
  <si>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</si>
  <si>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</si>
  <si>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</si>
  <si>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</si>
  <si>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</si>
  <si>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</si>
  <si>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</si>
  <si>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</si>
  <si>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</si>
  <si>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</si>
  <si>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</si>
  <si>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</si>
  <si>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</si>
  <si>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</si>
  <si>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</si>
  <si>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</si>
  <si>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</si>
  <si>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</si>
  <si>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</si>
  <si>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</si>
  <si>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</si>
  <si>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</si>
  <si>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</si>
  <si>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</si>
  <si>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</si>
  <si>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</si>
  <si>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</si>
  <si>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</si>
  <si>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</si>
  <si>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</si>
  <si>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</si>
  <si>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</si>
  <si>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</si>
  <si>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</si>
  <si>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</si>
  <si>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</si>
  <si>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</si>
  <si>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</si>
  <si>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</si>
  <si>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</si>
  <si>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</si>
  <si>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</si>
  <si>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</si>
  <si>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</si>
  <si>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</si>
  <si>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</si>
  <si>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</si>
  <si>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</si>
  <si>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</si>
  <si>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</si>
  <si>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</si>
  <si>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</si>
  <si>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</si>
  <si>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</si>
  <si>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</si>
  <si>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</si>
  <si>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</si>
  <si>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</si>
  <si>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</si>
  <si>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</si>
  <si>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</si>
  <si>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</si>
  <si>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</si>
  <si>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</si>
  <si>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</si>
  <si>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</si>
  <si>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</si>
  <si>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</si>
  <si>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</si>
  <si>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</si>
  <si>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</si>
  <si>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</si>
  <si>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</si>
  <si>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</si>
  <si>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</si>
  <si>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</si>
  <si>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</si>
  <si>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</si>
  <si>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</si>
  <si>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</si>
  <si>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</si>
  <si>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</si>
  <si>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</si>
  <si>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</si>
  <si>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</si>
  <si>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</si>
  <si>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</si>
  <si>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</si>
  <si>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</si>
  <si>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</si>
  <si>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</si>
  <si>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</si>
  <si>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</si>
  <si>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</si>
  <si>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</si>
  <si>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</si>
  <si>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</si>
  <si>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</si>
  <si>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</si>
  <si>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</si>
  <si>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</si>
  <si>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</si>
  <si>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</si>
  <si>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</si>
  <si>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</si>
  <si>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</si>
  <si>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</si>
  <si>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</si>
  <si>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</si>
  <si>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</si>
  <si>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</si>
  <si>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</si>
  <si>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</si>
  <si>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</si>
  <si>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</si>
  <si>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</si>
  <si>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</si>
  <si>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</si>
  <si>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</si>
  <si>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</si>
  <si>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</si>
  <si>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</si>
  <si>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</si>
  <si>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</si>
  <si>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</si>
  <si>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</si>
  <si>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</si>
  <si>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</si>
  <si>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</si>
  <si>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</si>
  <si>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</si>
  <si>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</si>
  <si>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</si>
  <si>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</si>
  <si>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</si>
  <si>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</si>
  <si>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</si>
  <si>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</si>
  <si>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</si>
  <si>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</si>
  <si>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</si>
  <si>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</si>
  <si>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</si>
  <si>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</si>
  <si>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</si>
  <si>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</si>
  <si>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</si>
  <si>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</si>
  <si>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</si>
  <si>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</si>
  <si>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</si>
  <si>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</si>
  <si>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</si>
  <si>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</si>
  <si>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</si>
  <si>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</si>
  <si>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</si>
  <si>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</si>
  <si>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</si>
  <si>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</si>
  <si>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</si>
  <si>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</si>
  <si>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</si>
  <si>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</si>
  <si>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</si>
  <si>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</si>
  <si>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</si>
  <si>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</si>
  <si>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</si>
  <si>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</si>
  <si>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</si>
  <si>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</si>
  <si>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</si>
  <si>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</si>
  <si>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</si>
  <si>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</si>
  <si>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</si>
  <si>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</si>
  <si>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</si>
  <si>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</si>
  <si>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</si>
  <si>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</si>
  <si>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</si>
  <si>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</si>
  <si>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</si>
  <si>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</si>
  <si>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</si>
  <si>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</si>
  <si>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</si>
  <si>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</si>
  <si>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</si>
  <si>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</si>
  <si>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</si>
  <si>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</si>
  <si>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</si>
  <si>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</si>
  <si>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</si>
  <si>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</si>
  <si>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</si>
  <si>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</si>
  <si>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</si>
  <si>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</si>
  <si>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</si>
  <si>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</si>
  <si>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</si>
  <si>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</si>
  <si>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</si>
  <si>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</si>
  <si>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</si>
  <si>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</si>
  <si>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</si>
  <si>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</si>
  <si>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</si>
  <si>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</si>
  <si>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</si>
  <si>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</si>
  <si>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</si>
  <si>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</si>
  <si>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</si>
  <si>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</si>
  <si>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</si>
  <si>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</si>
  <si>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</si>
  <si>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</si>
  <si>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</si>
  <si>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</si>
  <si>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</si>
  <si>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</si>
  <si>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</si>
  <si>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</si>
  <si>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</si>
  <si>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</si>
  <si>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</si>
  <si>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</si>
  <si>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</si>
  <si>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</si>
  <si>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</si>
  <si>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</si>
  <si>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</si>
  <si>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</si>
  <si>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</si>
  <si>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</si>
  <si>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</si>
  <si>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</si>
  <si>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</si>
  <si>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</si>
  <si>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</si>
  <si>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</si>
  <si>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</si>
  <si>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</si>
  <si>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</si>
  <si>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</si>
  <si>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</si>
  <si>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</si>
  <si>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</si>
  <si>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</si>
  <si>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</si>
  <si>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</si>
  <si>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</si>
  <si>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</si>
  <si>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</si>
  <si>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</si>
  <si>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</si>
  <si>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</si>
  <si>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</si>
  <si>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</si>
  <si>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</si>
  <si>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</si>
  <si>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</si>
  <si>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</si>
  <si>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</si>
  <si>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</si>
  <si>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</si>
  <si>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</si>
  <si>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</si>
  <si>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</si>
  <si>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</si>
  <si>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</si>
  <si>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</si>
  <si>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</si>
  <si>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</si>
  <si>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</si>
  <si>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</si>
  <si>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</si>
  <si>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</si>
  <si>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</si>
  <si>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</si>
  <si>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</si>
  <si>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</si>
  <si>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</si>
  <si>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</si>
  <si>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</si>
  <si>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</si>
  <si>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</si>
  <si>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</si>
  <si>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</si>
  <si>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</si>
  <si>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</si>
  <si>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</si>
  <si>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</si>
  <si>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</si>
  <si>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</si>
  <si>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</si>
  <si>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</si>
  <si>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</si>
  <si>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</si>
  <si>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</si>
  <si>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</si>
  <si>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</si>
  <si>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</si>
  <si>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</si>
  <si>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</si>
  <si>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</si>
  <si>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</si>
  <si>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</si>
  <si>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</si>
  <si>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</si>
  <si>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</si>
  <si>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</si>
  <si>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</si>
  <si>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</si>
  <si>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</si>
  <si>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</si>
  <si>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</si>
  <si>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</si>
  <si>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</si>
  <si>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</si>
  <si>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</si>
  <si>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</si>
  <si>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</si>
  <si>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</si>
  <si>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</si>
  <si>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</si>
  <si>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</si>
  <si>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</si>
  <si>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</si>
  <si>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</si>
  <si>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</si>
  <si>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</si>
  <si>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</si>
  <si>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</si>
  <si>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</si>
  <si>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</si>
  <si>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</si>
  <si>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</si>
  <si>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</si>
  <si>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</si>
  <si>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</si>
  <si>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</si>
  <si>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</si>
  <si>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</si>
  <si>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</si>
  <si>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</si>
  <si>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</si>
  <si>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</si>
  <si>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</si>
  <si>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</si>
  <si>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</si>
  <si>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</si>
  <si>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</si>
  <si>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</si>
  <si>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</si>
  <si>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</si>
  <si>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</si>
  <si>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</si>
  <si>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</si>
  <si>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</si>
  <si>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</si>
  <si>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</si>
  <si>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</si>
  <si>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</si>
  <si>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</si>
  <si>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</si>
  <si>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</si>
  <si>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</si>
  <si>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</si>
  <si>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</si>
  <si>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</si>
  <si>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</si>
  <si>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</si>
  <si>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</si>
  <si>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</si>
  <si>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</si>
  <si>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</si>
  <si>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</si>
  <si>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</si>
  <si>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</si>
  <si>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</si>
  <si>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</si>
  <si>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</si>
  <si>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</si>
  <si>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</si>
  <si>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</si>
  <si>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</si>
  <si>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</si>
  <si>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</si>
  <si>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</si>
  <si>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</si>
  <si>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</si>
  <si>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</si>
  <si>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</si>
  <si>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</si>
  <si>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</si>
  <si>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</si>
  <si>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</si>
  <si>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</si>
  <si>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</si>
  <si>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</si>
  <si>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</si>
  <si>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</si>
  <si>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</si>
  <si>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</si>
  <si>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</si>
  <si>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</si>
  <si>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</si>
  <si>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</si>
  <si>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</si>
  <si>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</si>
  <si>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</si>
  <si>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</si>
  <si>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</si>
  <si>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</si>
  <si>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</si>
  <si>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</si>
  <si>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</si>
  <si>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</si>
  <si>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</si>
  <si>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</si>
  <si>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</si>
  <si>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</si>
  <si>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</si>
  <si>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</si>
  <si>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</si>
  <si>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</si>
  <si>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</si>
  <si>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</si>
  <si>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</si>
  <si>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</si>
  <si>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</si>
  <si>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</si>
  <si>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</si>
  <si>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</si>
  <si>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</si>
  <si>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</si>
  <si>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</si>
  <si>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</si>
  <si>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</si>
  <si>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</si>
  <si>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</si>
  <si>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</si>
  <si>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</si>
  <si>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</si>
  <si>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</si>
  <si>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</si>
  <si>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</si>
  <si>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</si>
  <si>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</si>
  <si>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</si>
  <si>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</si>
  <si>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</si>
  <si>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</si>
  <si>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</si>
  <si>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</si>
  <si>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</si>
  <si>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</si>
  <si>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</si>
  <si>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</si>
  <si>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</si>
  <si>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</si>
  <si>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</si>
  <si>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</si>
  <si>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</si>
  <si>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</si>
  <si>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</si>
  <si>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</si>
  <si>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</si>
  <si>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</si>
  <si>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</si>
  <si>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</si>
  <si>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</si>
  <si>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</si>
  <si>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</si>
  <si>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</si>
  <si>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</si>
  <si>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</si>
  <si>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</si>
  <si>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</si>
  <si>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</si>
  <si>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</si>
  <si>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</si>
  <si>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</si>
  <si>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</si>
  <si>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</si>
  <si>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</si>
  <si>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</si>
  <si>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</si>
  <si>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</si>
  <si>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</si>
  <si>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</si>
  <si>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</si>
  <si>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</si>
  <si>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</si>
  <si>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</si>
  <si>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</si>
  <si>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</si>
  <si>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</si>
  <si>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</si>
  <si>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</si>
  <si>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</si>
  <si>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</si>
  <si>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</si>
  <si>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</si>
  <si>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</si>
  <si>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</si>
  <si>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</si>
  <si>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</si>
  <si>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</si>
  <si>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</si>
  <si>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</si>
  <si>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</si>
  <si>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</si>
  <si>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</si>
  <si>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</si>
  <si>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</si>
  <si>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</si>
  <si>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</si>
  <si>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</si>
  <si>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</si>
  <si>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</si>
  <si>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</si>
  <si>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</si>
  <si>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</si>
  <si>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</si>
  <si>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</si>
  <si>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</si>
  <si>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</si>
  <si>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</si>
  <si>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</si>
  <si>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</si>
  <si>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</si>
  <si>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</si>
  <si>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</si>
  <si>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</si>
  <si>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</si>
  <si>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</si>
  <si>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</si>
  <si>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</si>
  <si>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</si>
  <si>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</si>
  <si>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</si>
  <si>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</si>
  <si>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</si>
  <si>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</si>
  <si>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</si>
  <si>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</si>
  <si>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</si>
  <si>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</si>
  <si>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</si>
  <si>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</si>
  <si>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</si>
  <si>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</si>
  <si>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</si>
  <si>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</si>
  <si>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</si>
  <si>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</si>
  <si>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</si>
  <si>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</si>
  <si>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</si>
  <si>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</si>
  <si>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</si>
  <si>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</si>
  <si>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</si>
  <si>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</si>
  <si>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</si>
  <si>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</si>
  <si>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</si>
  <si>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</si>
  <si>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</si>
  <si>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</si>
  <si>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</si>
  <si>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</si>
  <si>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</si>
  <si>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</si>
  <si>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</si>
  <si>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</si>
  <si>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</si>
  <si>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</si>
  <si>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</si>
  <si>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</si>
  <si>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</si>
  <si>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</si>
  <si>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</si>
  <si>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</si>
  <si>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</si>
  <si>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</si>
  <si>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</si>
  <si>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</si>
  <si>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</si>
  <si>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</si>
  <si>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</si>
  <si>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</si>
  <si>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</si>
  <si>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</si>
  <si>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</si>
  <si>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</si>
  <si>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</si>
  <si>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</si>
  <si>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</si>
  <si>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</si>
  <si>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</si>
  <si>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</si>
  <si>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</si>
  <si>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</si>
  <si>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</si>
  <si>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</si>
  <si>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</si>
  <si>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</si>
  <si>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</si>
  <si>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</si>
  <si>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</si>
  <si>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</si>
  <si>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</si>
  <si>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</si>
  <si>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</si>
  <si>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</si>
  <si>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</si>
  <si>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</si>
  <si>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</si>
  <si>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</si>
  <si>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</si>
  <si>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</si>
  <si>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</si>
  <si>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</si>
  <si>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</si>
  <si>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</si>
  <si>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</si>
  <si>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</si>
  <si>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</si>
  <si>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</si>
  <si>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</si>
  <si>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</si>
  <si>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</si>
  <si>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</si>
  <si>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</si>
  <si>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</si>
  <si>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</si>
  <si>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</si>
  <si>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</si>
  <si>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</si>
  <si>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</si>
  <si>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</si>
  <si>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</si>
  <si>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</si>
  <si>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</si>
  <si>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</si>
  <si>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</si>
  <si>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</si>
  <si>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</si>
  <si>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</si>
  <si>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</si>
  <si>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</si>
  <si>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</si>
  <si>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</si>
  <si>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</si>
  <si>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</si>
  <si>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</si>
  <si>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</si>
  <si>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</si>
  <si>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</si>
  <si>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</si>
  <si>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</si>
  <si>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</si>
  <si>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</si>
  <si>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</si>
  <si>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</si>
  <si>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</si>
  <si>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</si>
  <si>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</si>
  <si>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</si>
  <si>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</si>
  <si>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</si>
  <si>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</si>
  <si>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</si>
  <si>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</si>
  <si>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</si>
  <si>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</si>
  <si>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</si>
  <si>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</si>
  <si>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</si>
  <si>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</si>
  <si>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</si>
  <si>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</si>
  <si>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</si>
  <si>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</si>
  <si>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</si>
  <si>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</si>
  <si>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</si>
  <si>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</si>
  <si>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</si>
  <si>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</si>
  <si>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</si>
  <si>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</si>
  <si>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</si>
  <si>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</si>
  <si>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</si>
  <si>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</si>
  <si>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</si>
  <si>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</si>
  <si>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</si>
  <si>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</si>
  <si>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</si>
  <si>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</si>
  <si>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</si>
  <si>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</si>
  <si>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</si>
  <si>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</si>
  <si>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</si>
  <si>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</si>
  <si>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</si>
  <si>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</si>
  <si>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</si>
  <si>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</si>
  <si>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</si>
  <si>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</si>
  <si>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</si>
  <si>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</si>
  <si>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</si>
  <si>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</si>
  <si>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</si>
  <si>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</si>
  <si>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</si>
  <si>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</si>
  <si>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</si>
  <si>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</si>
  <si>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</si>
  <si>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</si>
  <si>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</si>
  <si>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</si>
  <si>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</si>
  <si>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</si>
  <si>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</si>
  <si>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</si>
  <si>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</si>
  <si>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</si>
  <si>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</si>
  <si>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</si>
  <si>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</si>
  <si>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</si>
  <si>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</si>
  <si>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</si>
  <si>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</si>
  <si>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</si>
  <si>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</si>
  <si>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</si>
  <si>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</si>
  <si>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</si>
  <si>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</si>
  <si>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</si>
  <si>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</si>
  <si>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</si>
  <si>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</si>
  <si>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</si>
  <si>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</si>
  <si>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</si>
  <si>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</si>
  <si>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</si>
  <si>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</si>
  <si>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</si>
  <si>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</si>
  <si>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</si>
  <si>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</si>
  <si>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</si>
  <si>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</si>
  <si>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</si>
  <si>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</si>
  <si>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</si>
  <si>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</si>
  <si>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</si>
  <si>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</si>
  <si>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</si>
  <si>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</si>
  <si>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</si>
  <si>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</si>
  <si>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</si>
  <si>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</si>
  <si>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</si>
  <si>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</si>
  <si>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</si>
  <si>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</si>
  <si>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</si>
  <si>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</si>
  <si>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</si>
  <si>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</si>
  <si>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</si>
  <si>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</si>
  <si>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</si>
  <si>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</si>
  <si>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</si>
  <si>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</si>
  <si>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</si>
  <si>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</si>
  <si>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</si>
  <si>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</si>
  <si>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</si>
  <si>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</si>
  <si>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</si>
  <si>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</si>
  <si>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</si>
  <si>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</si>
  <si>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</si>
  <si>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</si>
  <si>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</si>
  <si>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</si>
  <si>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</si>
  <si>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</si>
  <si>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</si>
  <si>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</si>
  <si>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</si>
  <si>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</si>
  <si>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</si>
  <si>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</si>
  <si>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</si>
  <si>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</si>
  <si>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</si>
  <si>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</si>
  <si>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</si>
  <si>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</si>
  <si>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</si>
  <si>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</si>
  <si>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</si>
  <si>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</si>
  <si>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</si>
  <si>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</si>
  <si>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</si>
  <si>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</si>
  <si>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</si>
  <si>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</si>
  <si>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</si>
  <si>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</si>
  <si>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</si>
  <si>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</si>
  <si>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</si>
  <si>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</si>
  <si>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</si>
  <si>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</si>
  <si>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</si>
  <si>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</si>
  <si>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</si>
  <si>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</si>
  <si>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</si>
  <si>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</si>
  <si>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</si>
  <si>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</si>
  <si>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</si>
  <si>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</si>
  <si>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</si>
  <si>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</si>
  <si>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</si>
  <si>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</si>
  <si>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</si>
  <si>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</si>
  <si>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</si>
  <si>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</si>
  <si>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</si>
  <si>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</si>
  <si>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</si>
  <si>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</si>
  <si>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</si>
  <si>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</si>
  <si>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</si>
  <si>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</si>
  <si>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</si>
  <si>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</si>
  <si>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</si>
  <si>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</si>
  <si>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</si>
  <si>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</si>
  <si>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</si>
  <si>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</si>
  <si>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</si>
  <si>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</si>
  <si>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</si>
  <si>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</si>
  <si>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</si>
  <si>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</si>
  <si>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</si>
  <si>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</si>
  <si>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</si>
  <si>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</si>
  <si>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</si>
  <si>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</si>
  <si>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</si>
  <si>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</si>
  <si>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</si>
  <si>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</si>
  <si>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</si>
  <si>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</si>
  <si>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</si>
  <si>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</si>
  <si>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</si>
  <si>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</si>
  <si>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</si>
  <si>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</si>
  <si>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</si>
  <si>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</si>
  <si>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</si>
  <si>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</si>
  <si>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</si>
  <si>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</si>
  <si>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</si>
  <si>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</si>
  <si>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</si>
  <si>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</si>
  <si>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</si>
  <si>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</si>
  <si>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</si>
  <si>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</si>
  <si>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</si>
  <si>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</si>
  <si>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</si>
  <si>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</si>
  <si>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</si>
  <si>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</si>
  <si>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</si>
  <si>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</si>
  <si>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</si>
  <si>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</si>
  <si>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</si>
  <si>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</si>
  <si>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</si>
  <si>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</si>
  <si>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</si>
  <si>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</si>
  <si>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</si>
  <si>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</si>
  <si>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</si>
  <si>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</si>
  <si>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</si>
  <si>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</si>
  <si>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</si>
  <si>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</si>
  <si>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</si>
  <si>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</si>
  <si>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</si>
  <si>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</si>
  <si>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</si>
  <si>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</si>
  <si>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</si>
  <si>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</si>
  <si>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</si>
  <si>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</si>
  <si>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</si>
  <si>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</si>
  <si>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</si>
  <si>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</si>
  <si>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</si>
  <si>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</si>
  <si>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</si>
  <si>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</si>
  <si>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</si>
  <si>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</si>
  <si>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</si>
  <si>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</si>
  <si>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</si>
  <si>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</si>
  <si>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</si>
  <si>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</si>
  <si>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</si>
  <si>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</si>
  <si>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</si>
  <si>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</si>
  <si>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</si>
  <si>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</si>
  <si>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</si>
  <si>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</si>
  <si>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</si>
  <si>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</si>
  <si>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</si>
  <si>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</si>
  <si>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</si>
  <si>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</si>
  <si>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</si>
  <si>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</si>
  <si>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</si>
  <si>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</si>
  <si>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</si>
  <si>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</si>
  <si>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</si>
  <si>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</si>
  <si>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</si>
  <si>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</si>
  <si>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</si>
  <si>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</si>
  <si>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</si>
  <si>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</si>
  <si>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</si>
  <si>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</si>
  <si>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</si>
  <si>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</si>
  <si>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</si>
  <si>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</si>
  <si>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</si>
  <si>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</si>
  <si>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</si>
  <si>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</si>
  <si>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</si>
  <si>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</si>
  <si>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</si>
  <si>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</si>
  <si>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</si>
  <si>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</si>
  <si>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</si>
  <si>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</si>
  <si>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</si>
  <si>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</si>
  <si>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</si>
  <si>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</si>
  <si>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</si>
  <si>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</si>
  <si>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</si>
  <si>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</si>
  <si>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</si>
  <si>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</si>
  <si>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</si>
  <si>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</si>
  <si>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</si>
  <si>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</si>
  <si>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</si>
  <si>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</si>
  <si>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</si>
  <si>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</si>
  <si>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</si>
  <si>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</si>
  <si>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</si>
  <si>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</si>
  <si>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</si>
  <si>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</si>
  <si>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</si>
  <si>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</si>
  <si>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</si>
  <si>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</si>
  <si>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</si>
  <si>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</si>
  <si>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</si>
  <si>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</si>
  <si>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</si>
  <si>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</si>
  <si>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</si>
  <si>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</si>
  <si>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</si>
  <si>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</si>
  <si>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</si>
  <si>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</si>
  <si>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</si>
  <si>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</si>
  <si>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</si>
  <si>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</si>
  <si>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</si>
  <si>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</si>
  <si>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</si>
  <si>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</si>
  <si>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</si>
  <si>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</si>
  <si>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</si>
  <si>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</si>
  <si>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</si>
  <si>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</si>
  <si>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</si>
  <si>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</si>
  <si>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</si>
  <si>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</si>
  <si>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</si>
  <si>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</si>
  <si>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</si>
  <si>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</si>
  <si>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</si>
  <si>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</si>
  <si>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</si>
  <si>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</si>
  <si>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</si>
  <si>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</si>
  <si>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</si>
  <si>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</si>
  <si>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</si>
  <si>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</si>
  <si>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</si>
  <si>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</si>
  <si>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</si>
  <si>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</si>
  <si>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</si>
  <si>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</si>
  <si>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</si>
  <si>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</si>
  <si>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</si>
  <si>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</si>
  <si>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</si>
  <si>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</si>
  <si>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</si>
  <si>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</si>
  <si>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</si>
  <si>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</si>
  <si>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</si>
  <si>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</si>
  <si>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</si>
  <si>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</si>
  <si>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</si>
  <si>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</si>
  <si>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</si>
  <si>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</si>
  <si>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</si>
  <si>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</si>
  <si>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</si>
  <si>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</si>
  <si>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</si>
  <si>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</si>
  <si>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</si>
  <si>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</si>
  <si>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</si>
  <si>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</si>
  <si>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</si>
  <si>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</si>
  <si>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</si>
  <si>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</si>
  <si>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</si>
  <si>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</si>
  <si>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</si>
  <si>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</si>
  <si>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</si>
  <si>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</si>
  <si>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</si>
  <si>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</si>
  <si>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</si>
  <si>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</si>
  <si>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</si>
  <si>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</si>
  <si>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</si>
  <si>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</si>
  <si>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</si>
  <si>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</si>
  <si>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</si>
  <si>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</si>
  <si>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</si>
  <si>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</si>
  <si>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</si>
  <si>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</si>
  <si>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</si>
  <si>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</si>
  <si>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</si>
  <si>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</si>
  <si>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</si>
  <si>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</si>
  <si>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</si>
  <si>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</si>
  <si>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</si>
  <si>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</si>
  <si>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</si>
  <si>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</si>
  <si>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</si>
  <si>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</si>
  <si>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</si>
  <si>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</si>
  <si>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</si>
  <si>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</si>
  <si>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</si>
  <si>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</si>
  <si>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</si>
  <si>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</si>
  <si>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</si>
  <si>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</si>
  <si>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</si>
  <si>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</si>
  <si>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</si>
  <si>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</si>
  <si>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</si>
  <si>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</si>
  <si>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</si>
  <si>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</si>
  <si>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</si>
  <si>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</si>
  <si>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</si>
  <si>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</si>
  <si>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</si>
  <si>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</si>
  <si>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</si>
  <si>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</si>
  <si>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</si>
  <si>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</si>
  <si>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</si>
  <si>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</si>
  <si>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</si>
  <si>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</si>
  <si>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</si>
  <si>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</si>
  <si>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</si>
  <si>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</si>
  <si>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</si>
  <si>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</si>
  <si>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</si>
  <si>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</si>
  <si>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</si>
  <si>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</si>
  <si>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</si>
  <si>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</si>
  <si>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</si>
  <si>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</si>
  <si>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</si>
  <si>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</si>
  <si>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</si>
  <si>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</si>
  <si>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</si>
  <si>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</si>
  <si>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</si>
  <si>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</si>
  <si>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</si>
  <si>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</si>
  <si>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</si>
  <si>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</si>
  <si>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</si>
  <si>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</si>
  <si>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</si>
  <si>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</si>
  <si>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</si>
  <si>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</si>
  <si>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</si>
  <si>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</si>
  <si>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</si>
  <si>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</si>
  <si>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</si>
  <si>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</si>
  <si>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</si>
  <si>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</si>
  <si>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</si>
  <si>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</si>
  <si>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</si>
  <si>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</si>
  <si>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</si>
  <si>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</si>
  <si>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</si>
  <si>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</si>
  <si>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</si>
  <si>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</si>
  <si>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</si>
  <si>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</si>
  <si>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</si>
  <si>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</si>
  <si>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</si>
  <si>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</si>
  <si>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</si>
  <si>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</si>
  <si>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</si>
  <si>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</si>
  <si>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</si>
  <si>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</si>
  <si>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</si>
  <si>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</si>
  <si>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</si>
  <si>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</si>
  <si>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</si>
  <si>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</si>
  <si>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</si>
  <si>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</si>
  <si>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</si>
  <si>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</si>
  <si>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</si>
  <si>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</si>
  <si>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</si>
  <si>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</si>
  <si>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</si>
  <si>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</si>
  <si>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</si>
  <si>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</si>
  <si>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</si>
  <si>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</si>
  <si>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</si>
  <si>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</si>
  <si>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</si>
  <si>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</si>
  <si>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</si>
  <si>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</si>
  <si>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</si>
  <si>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</si>
  <si>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</si>
  <si>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</si>
  <si>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</si>
  <si>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</si>
  <si>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</si>
  <si>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</si>
  <si>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</si>
  <si>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</si>
  <si>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</si>
  <si>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</si>
  <si>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</si>
  <si>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</si>
  <si>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</si>
  <si>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</si>
  <si>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</si>
  <si>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</si>
  <si>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</si>
  <si>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</si>
  <si>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</si>
  <si>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</si>
  <si>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</si>
  <si>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</si>
  <si>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</si>
  <si>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</si>
  <si>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</si>
  <si>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</si>
  <si>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</si>
  <si>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</si>
  <si>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</si>
  <si>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</si>
  <si>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</si>
  <si>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</si>
  <si>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</si>
  <si>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</si>
  <si>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</si>
  <si>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</si>
  <si>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</si>
  <si>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</si>
  <si>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</si>
  <si>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</si>
  <si>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</si>
  <si>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</si>
  <si>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</si>
  <si>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</si>
  <si>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</si>
  <si>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</si>
  <si>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</si>
  <si>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</si>
  <si>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</si>
  <si>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</si>
  <si>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</si>
  <si>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</si>
  <si>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</si>
  <si>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</si>
  <si>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</si>
  <si>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</si>
  <si>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</si>
  <si>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</si>
  <si>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</si>
  <si>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</si>
  <si>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</si>
  <si>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</si>
  <si>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</si>
  <si>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</si>
  <si>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</si>
  <si>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</si>
  <si>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</si>
  <si>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</si>
  <si>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</si>
  <si>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</si>
  <si>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</si>
  <si>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</si>
  <si>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</si>
  <si>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</si>
  <si>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</si>
  <si>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</si>
  <si>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</si>
  <si>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</si>
  <si>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</si>
  <si>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</si>
  <si>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</si>
  <si>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</si>
  <si>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</si>
  <si>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</si>
  <si>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</si>
  <si>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</si>
  <si>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</si>
  <si>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</si>
  <si>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</si>
  <si>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</si>
  <si>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</si>
  <si>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</si>
  <si>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</si>
  <si>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</si>
  <si>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</si>
  <si>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</si>
  <si>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</si>
  <si>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</si>
  <si>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</si>
  <si>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</si>
  <si>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</si>
  <si>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</si>
  <si>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</si>
  <si>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</si>
  <si>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</si>
  <si>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</si>
  <si>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</si>
  <si>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</si>
  <si>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</si>
  <si>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</si>
  <si>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</si>
  <si>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</si>
  <si>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</si>
  <si>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</si>
  <si>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</si>
  <si>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</si>
  <si>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</si>
  <si>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</si>
  <si>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</si>
  <si>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</si>
  <si>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</si>
  <si>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</si>
  <si>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</si>
  <si>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</si>
  <si>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</si>
  <si>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</si>
  <si>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</si>
  <si>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</si>
  <si>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</si>
  <si>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</si>
  <si>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</si>
  <si>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</si>
  <si>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</si>
  <si>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</si>
  <si>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</si>
  <si>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</si>
  <si>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</si>
  <si>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</si>
  <si>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</si>
  <si>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</si>
  <si>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</si>
  <si>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</si>
  <si>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</si>
  <si>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</si>
  <si>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</si>
  <si>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</si>
  <si>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</si>
  <si>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</si>
  <si>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</si>
  <si>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</si>
  <si>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</si>
  <si>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</si>
  <si>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</si>
  <si>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</si>
  <si>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</si>
  <si>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</si>
  <si>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</si>
  <si>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</si>
  <si>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</si>
  <si>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</si>
  <si>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</si>
  <si>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</si>
  <si>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</si>
  <si>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</si>
  <si>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</si>
  <si>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</si>
  <si>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</si>
  <si>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</si>
  <si>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</si>
  <si>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</si>
  <si>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</si>
  <si>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</si>
  <si>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</si>
  <si>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</si>
  <si>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</si>
  <si>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</si>
  <si>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</si>
  <si>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</si>
  <si>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</si>
  <si>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</si>
  <si>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</si>
  <si>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</si>
  <si>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</si>
  <si>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</si>
  <si>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</si>
  <si>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</si>
  <si>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</si>
  <si>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</si>
  <si>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</si>
  <si>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</si>
  <si>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</si>
  <si>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</si>
  <si>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</si>
  <si>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</si>
  <si>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</si>
  <si>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</si>
  <si>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</si>
  <si>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</si>
  <si>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</si>
  <si>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</si>
  <si>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</si>
  <si>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</si>
  <si>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</si>
  <si>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</si>
  <si>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</si>
  <si>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</si>
  <si>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</si>
  <si>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</si>
  <si>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</si>
  <si>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</si>
  <si>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</si>
  <si>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</si>
  <si>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</si>
  <si>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</si>
  <si>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</si>
  <si>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</si>
  <si>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</si>
  <si>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</si>
  <si>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</si>
  <si>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</si>
  <si>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</si>
  <si>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</si>
  <si>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</si>
  <si>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</si>
  <si>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</si>
  <si>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</si>
  <si>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</si>
  <si>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</si>
  <si>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</si>
  <si>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</si>
  <si>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</si>
  <si>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</si>
  <si>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</si>
  <si>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</si>
  <si>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</si>
  <si>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</si>
  <si>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</si>
  <si>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</si>
  <si>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</si>
  <si>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</si>
  <si>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</si>
  <si>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</si>
  <si>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</si>
  <si>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</si>
  <si>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</si>
  <si>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</si>
  <si>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</si>
  <si>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</si>
  <si>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</si>
  <si>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</si>
  <si>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</si>
  <si>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</si>
  <si>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</si>
  <si>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</si>
  <si>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</si>
  <si>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</si>
  <si>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</si>
  <si>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</si>
  <si>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</si>
  <si>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</si>
  <si>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</si>
  <si>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</si>
  <si>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</si>
  <si>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</si>
  <si>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</si>
  <si>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</si>
  <si>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</si>
  <si>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</si>
  <si>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</si>
  <si>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</si>
  <si>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</si>
  <si>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</si>
  <si>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</si>
  <si>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</si>
  <si>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</si>
  <si>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</si>
  <si>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</si>
  <si>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</si>
  <si>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</si>
  <si>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</si>
  <si>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</si>
  <si>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</si>
  <si>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</si>
  <si>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</si>
  <si>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</si>
  <si>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</si>
  <si>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</si>
  <si>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</si>
  <si>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</si>
  <si>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</si>
  <si>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</si>
  <si>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</si>
  <si>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</si>
  <si>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</si>
  <si>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</si>
  <si>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</si>
  <si>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</si>
  <si>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</si>
  <si>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</si>
  <si>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</si>
  <si>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</si>
  <si>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</si>
  <si>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</si>
  <si>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</si>
  <si>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</si>
  <si>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</si>
  <si>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</si>
  <si>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</si>
  <si>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</si>
  <si>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</si>
  <si>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</si>
  <si>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</si>
  <si>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</si>
  <si>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</si>
  <si>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</si>
  <si>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</si>
  <si>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</si>
  <si>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</si>
  <si>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</si>
  <si>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</si>
  <si>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</si>
  <si>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</si>
  <si>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</si>
  <si>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</si>
  <si>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</si>
  <si>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</si>
  <si>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</si>
  <si>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</si>
  <si>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</si>
  <si>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</si>
  <si>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</si>
  <si>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</si>
  <si>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</si>
  <si>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</si>
  <si>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</si>
  <si>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</si>
  <si>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</si>
  <si>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</si>
  <si>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</si>
  <si>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</si>
  <si>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</si>
  <si>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</si>
  <si>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</si>
  <si>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</si>
  <si>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</si>
  <si>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</si>
  <si>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</si>
  <si>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</si>
  <si>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</si>
  <si>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</si>
  <si>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</si>
  <si>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</si>
  <si>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</si>
  <si>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</si>
  <si>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</si>
  <si>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</si>
  <si>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</si>
  <si>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</si>
  <si>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</si>
  <si>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</si>
  <si>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</si>
  <si>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</si>
  <si>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</si>
  <si>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</si>
  <si>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</si>
  <si>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</si>
  <si>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</si>
  <si>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</si>
  <si>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</si>
  <si>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</si>
  <si>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</si>
  <si>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</si>
  <si>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</si>
  <si>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</si>
  <si>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</si>
  <si>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</si>
  <si>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</si>
  <si>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</si>
  <si>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</si>
  <si>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</si>
  <si>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</si>
  <si>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</si>
  <si>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</si>
  <si>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</si>
  <si>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</si>
  <si>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</si>
  <si>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</si>
  <si>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</si>
  <si>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</si>
  <si>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</si>
  <si>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</si>
  <si>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</si>
  <si>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</si>
  <si>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</si>
  <si>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</si>
  <si>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</si>
  <si>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</si>
  <si>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</si>
  <si>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</si>
  <si>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</si>
  <si>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</si>
  <si>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</si>
  <si>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</si>
  <si>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</si>
  <si>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</si>
  <si>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</si>
  <si>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</si>
  <si>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</si>
  <si>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</si>
  <si>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</si>
  <si>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</si>
  <si>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</si>
  <si>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</si>
  <si>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</si>
  <si>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</si>
  <si>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</si>
  <si>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</si>
  <si>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</si>
  <si>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</si>
  <si>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</si>
  <si>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</si>
  <si>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</si>
  <si>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</si>
  <si>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</si>
  <si>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</si>
  <si>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</si>
  <si>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</si>
  <si>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</si>
  <si>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</si>
  <si>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</si>
  <si>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</si>
  <si>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</si>
  <si>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</si>
  <si>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</si>
  <si>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</si>
  <si>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</si>
  <si>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</si>
  <si>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</si>
  <si>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</si>
  <si>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</si>
  <si>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</si>
  <si>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</si>
  <si>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</si>
  <si>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</si>
  <si>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</si>
  <si>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</si>
  <si>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</si>
  <si>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</si>
  <si>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</si>
  <si>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</si>
  <si>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</si>
  <si>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</si>
  <si>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</si>
  <si>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</si>
  <si>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</si>
  <si>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</si>
  <si>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</si>
  <si>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</si>
  <si>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</si>
  <si>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</si>
  <si>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</si>
  <si>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</si>
  <si>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</si>
  <si>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</si>
  <si>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</si>
  <si>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</si>
  <si>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</si>
  <si>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</si>
  <si>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</si>
  <si>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</si>
  <si>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</si>
  <si>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</si>
  <si>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</si>
  <si>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</si>
  <si>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</si>
  <si>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</si>
  <si>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</si>
  <si>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</si>
  <si>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</si>
  <si>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</si>
  <si>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</si>
  <si>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</si>
  <si>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</si>
  <si>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</si>
  <si>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</si>
  <si>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</si>
  <si>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</si>
  <si>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</si>
  <si>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</si>
  <si>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</si>
  <si>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</si>
  <si>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</si>
  <si>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</si>
  <si>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</si>
  <si>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</si>
  <si>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</si>
  <si>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</si>
  <si>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</si>
  <si>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</si>
  <si>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</si>
  <si>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</si>
  <si>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</si>
  <si>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</si>
  <si>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</si>
  <si>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</si>
  <si>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</si>
  <si>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</si>
  <si>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</si>
  <si>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</si>
  <si>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</si>
  <si>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</si>
  <si>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</si>
  <si>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</si>
  <si>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</si>
  <si>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</si>
  <si>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</si>
  <si>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</si>
  <si>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</si>
  <si>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</si>
  <si>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</si>
  <si>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</si>
  <si>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</si>
  <si>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</si>
  <si>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</si>
  <si>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</si>
  <si>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</si>
  <si>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</si>
  <si>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</si>
  <si>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</si>
  <si>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</si>
  <si>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</si>
  <si>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</si>
  <si>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</si>
  <si>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</si>
  <si>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</si>
  <si>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</si>
  <si>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</si>
  <si>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</si>
  <si>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</si>
  <si>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</si>
  <si>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</si>
  <si>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</si>
  <si>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</si>
  <si>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</si>
  <si>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</si>
  <si>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</si>
  <si>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</si>
  <si>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</si>
  <si>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</si>
  <si>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</si>
  <si>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</si>
  <si>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</si>
  <si>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</si>
  <si>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</si>
  <si>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</si>
  <si>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</si>
  <si>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</si>
  <si>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</si>
  <si>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</si>
  <si>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</si>
  <si>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</si>
  <si>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</si>
  <si>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</si>
  <si>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</si>
  <si>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</si>
  <si>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</si>
  <si>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</si>
  <si>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</si>
  <si>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</si>
  <si>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</si>
  <si>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</si>
  <si>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</si>
  <si>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</si>
  <si>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</si>
  <si>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</si>
  <si>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</si>
  <si>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</si>
  <si>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</si>
  <si>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</si>
  <si>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</si>
  <si>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</si>
  <si>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</si>
  <si>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</si>
  <si>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</si>
  <si>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</si>
  <si>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</si>
  <si>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</si>
  <si>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</si>
  <si>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</si>
  <si>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</si>
  <si>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</si>
  <si>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</si>
  <si>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</si>
  <si>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</si>
  <si>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</si>
  <si>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</si>
  <si>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</si>
  <si>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</si>
  <si>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</si>
  <si>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</si>
  <si>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</si>
  <si>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</si>
  <si>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</si>
  <si>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</si>
  <si>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</si>
  <si>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</si>
  <si>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</si>
  <si>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</si>
  <si>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</si>
  <si>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</si>
  <si>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</si>
  <si>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</si>
  <si>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</si>
  <si>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</si>
  <si>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</si>
  <si>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</si>
  <si>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</si>
  <si>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</si>
  <si>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</si>
  <si>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</si>
  <si>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</si>
  <si>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</si>
  <si>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</si>
  <si>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</si>
  <si>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</si>
  <si>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</si>
  <si>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</si>
  <si>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</si>
  <si>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</si>
  <si>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</si>
  <si>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</si>
  <si>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</si>
  <si>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</si>
  <si>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</si>
  <si>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</si>
  <si>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</si>
  <si>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</si>
  <si>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</si>
  <si>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</si>
  <si>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</si>
  <si>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</si>
  <si>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</si>
  <si>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</si>
  <si>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</si>
  <si>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</si>
  <si>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</si>
  <si>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</si>
  <si>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</si>
  <si>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</si>
  <si>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</si>
  <si>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</si>
  <si>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</si>
  <si>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</si>
  <si>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</si>
  <si>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</si>
  <si>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</si>
  <si>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</si>
  <si>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</si>
  <si>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</si>
  <si>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</si>
  <si>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</si>
  <si>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</si>
  <si>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</si>
  <si>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</si>
  <si>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</si>
  <si>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</si>
  <si>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</si>
  <si>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</si>
  <si>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</si>
  <si>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</si>
  <si>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</si>
  <si>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</si>
  <si>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</si>
  <si>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</si>
  <si>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</si>
  <si>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</si>
  <si>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</si>
  <si>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</si>
  <si>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</si>
  <si>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</si>
  <si>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</si>
  <si>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</si>
  <si>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</si>
  <si>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</si>
  <si>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</si>
  <si>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</si>
  <si>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</si>
  <si>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</si>
  <si>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</si>
  <si>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</si>
  <si>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</si>
  <si>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</si>
  <si>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</si>
  <si>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</si>
  <si>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</si>
  <si>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</si>
  <si>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</si>
  <si>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</si>
  <si>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</si>
  <si>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</si>
  <si>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</si>
  <si>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</si>
  <si>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</si>
  <si>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</si>
  <si>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</si>
  <si>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</si>
  <si>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</si>
  <si>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</si>
  <si>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</si>
  <si>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</si>
  <si>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</si>
  <si>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</si>
  <si>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</si>
  <si>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</si>
  <si>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</si>
  <si>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</si>
  <si>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</si>
  <si>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</si>
  <si>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</si>
  <si>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</si>
  <si>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</si>
  <si>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</si>
  <si>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</si>
  <si>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</si>
  <si>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</si>
  <si>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</si>
  <si>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</si>
  <si>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</si>
  <si>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</si>
  <si>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</si>
  <si>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</si>
  <si>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</si>
  <si>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</si>
  <si>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</si>
  <si>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</si>
  <si>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</si>
  <si>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</si>
  <si>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</si>
  <si>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</si>
  <si>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</si>
  <si>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</si>
  <si>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</si>
  <si>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</si>
  <si>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</si>
  <si>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</si>
  <si>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</si>
  <si>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</si>
  <si>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</si>
  <si>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</si>
  <si>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</si>
  <si>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</si>
  <si>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</si>
  <si>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</si>
  <si>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</si>
  <si>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</si>
  <si>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</si>
  <si>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</si>
  <si>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</si>
  <si>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</si>
  <si>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</si>
  <si>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</si>
  <si>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</si>
  <si>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</si>
  <si>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</si>
  <si>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</si>
  <si>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</si>
  <si>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</si>
  <si>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</si>
  <si>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</si>
  <si>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</si>
  <si>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</si>
  <si>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</si>
  <si>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</si>
  <si>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</si>
  <si>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</si>
  <si>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</si>
  <si>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</si>
  <si>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</si>
  <si>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</si>
  <si>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</si>
  <si>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</si>
  <si>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</si>
  <si>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</si>
  <si>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</si>
  <si>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</si>
  <si>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</si>
  <si>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</si>
  <si>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</si>
  <si>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</si>
  <si>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</si>
  <si>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</si>
  <si>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</si>
  <si>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</si>
  <si>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</si>
  <si>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</si>
  <si>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</si>
  <si>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</si>
  <si>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</si>
  <si>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</si>
  <si>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</si>
  <si>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</si>
  <si>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</si>
  <si>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</si>
  <si>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</si>
  <si>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</si>
  <si>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</si>
  <si>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</si>
  <si>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</si>
  <si>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</si>
  <si>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</si>
  <si>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</si>
  <si>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</si>
  <si>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</si>
  <si>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</si>
  <si>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</si>
  <si>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</si>
  <si>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</si>
  <si>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</si>
  <si>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</si>
  <si>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</si>
  <si>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</si>
  <si>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</si>
  <si>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</si>
  <si>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</si>
  <si>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</si>
  <si>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</si>
  <si>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</si>
  <si>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</si>
  <si>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</si>
  <si>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</si>
  <si>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</si>
  <si>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</si>
  <si>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</si>
  <si>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</si>
  <si>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</si>
  <si>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</si>
  <si>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</si>
  <si>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</si>
  <si>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</si>
  <si>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</si>
  <si>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</si>
  <si>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</si>
  <si>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</si>
  <si>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</si>
  <si>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</si>
  <si>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</si>
  <si>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</si>
  <si>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</si>
  <si>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</si>
  <si>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</si>
  <si>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</si>
  <si>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</si>
  <si>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</si>
  <si>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</si>
  <si>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</si>
  <si>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</si>
  <si>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</si>
  <si>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</si>
  <si>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</si>
  <si>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</si>
  <si>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</si>
  <si>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</si>
  <si>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</si>
  <si>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</si>
  <si>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</si>
  <si>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</si>
  <si>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</si>
  <si>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</si>
  <si>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</si>
  <si>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</si>
  <si>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</si>
  <si>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</si>
  <si>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</si>
  <si>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</si>
  <si>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</si>
  <si>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</si>
  <si>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</si>
  <si>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</si>
  <si>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</si>
  <si>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</si>
  <si>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</si>
  <si>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</si>
  <si>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</si>
  <si>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</si>
  <si>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</si>
  <si>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</si>
  <si>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</si>
  <si>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</si>
  <si>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</si>
  <si>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</si>
  <si>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</si>
  <si>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</si>
  <si>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</si>
  <si>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</si>
  <si>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</si>
  <si>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</si>
  <si>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</si>
  <si>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</si>
  <si>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</si>
  <si>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</si>
  <si>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</si>
  <si>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</si>
  <si>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</si>
  <si>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</si>
  <si>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</si>
  <si>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</si>
  <si>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</si>
  <si>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</si>
  <si>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</si>
  <si>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</si>
  <si>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</si>
  <si>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</si>
  <si>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</si>
  <si>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</si>
  <si>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</si>
  <si>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</si>
  <si>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</si>
  <si>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</si>
  <si>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</si>
  <si>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</si>
  <si>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</si>
  <si>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</si>
  <si>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</si>
  <si>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</si>
  <si>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</si>
  <si>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</si>
  <si>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</si>
  <si>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</si>
  <si>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</si>
  <si>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</si>
  <si>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</si>
  <si>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</si>
  <si>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</si>
  <si>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</si>
  <si>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</si>
  <si>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</si>
  <si>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</si>
  <si>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</si>
  <si>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</si>
  <si>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</si>
  <si>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</si>
  <si>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</si>
  <si>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</si>
  <si>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</si>
  <si>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</si>
  <si>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</si>
  <si>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</si>
  <si>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</si>
  <si>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</si>
  <si>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</si>
  <si>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</si>
  <si>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</si>
  <si>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</si>
  <si>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</si>
  <si>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</si>
  <si>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</si>
  <si>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</si>
  <si>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</si>
  <si>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</si>
  <si>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</si>
  <si>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</si>
  <si>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</si>
  <si>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</si>
  <si>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</si>
  <si>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</si>
  <si>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</si>
  <si>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</si>
  <si>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</si>
  <si>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</si>
  <si>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</si>
  <si>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</si>
  <si>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</si>
  <si>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</si>
  <si>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</si>
  <si>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</si>
  <si>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</si>
  <si>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</si>
  <si>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</si>
  <si>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</si>
  <si>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</si>
  <si>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</si>
  <si>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</si>
  <si>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</si>
  <si>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</si>
  <si>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</si>
  <si>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</si>
  <si>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</si>
  <si>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</si>
  <si>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</si>
  <si>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</si>
  <si>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</si>
  <si>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</si>
  <si>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</si>
  <si>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</si>
  <si>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</si>
  <si>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</si>
  <si>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</si>
  <si>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</si>
  <si>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</si>
  <si>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</si>
  <si>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</si>
  <si>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</si>
  <si>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</si>
  <si>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</si>
  <si>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</si>
  <si>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</si>
  <si>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</si>
  <si>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</si>
  <si>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</si>
  <si>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</si>
  <si>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</si>
  <si>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</si>
  <si>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</si>
  <si>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</si>
  <si>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</si>
  <si>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</si>
  <si>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</si>
  <si>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</si>
  <si>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</si>
  <si>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</si>
  <si>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</si>
  <si>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</si>
  <si>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</si>
  <si>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</si>
  <si>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</si>
  <si>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</si>
  <si>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</si>
  <si>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</si>
  <si>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</si>
  <si>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</si>
  <si>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</si>
  <si>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</si>
  <si>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</si>
  <si>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</si>
  <si>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</si>
  <si>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</si>
  <si>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</si>
  <si>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</si>
  <si>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</si>
  <si>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</si>
  <si>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</si>
  <si>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</si>
  <si>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</si>
  <si>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</si>
  <si>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</si>
  <si>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</si>
  <si>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</si>
  <si>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</si>
  <si>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</si>
  <si>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</si>
  <si>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</si>
  <si>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</si>
  <si>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</si>
  <si>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</si>
  <si>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</si>
  <si>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</si>
  <si>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</si>
  <si>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</si>
  <si>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</si>
  <si>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</si>
  <si>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</si>
  <si>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</si>
  <si>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</si>
  <si>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</si>
  <si>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</si>
  <si>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</si>
  <si>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</si>
  <si>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</si>
  <si>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</si>
  <si>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</si>
  <si>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</si>
  <si>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</si>
  <si>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</si>
  <si>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</si>
  <si>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</si>
  <si>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</si>
  <si>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</si>
  <si>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</si>
  <si>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</si>
  <si>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</si>
  <si>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</si>
  <si>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</si>
  <si>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</si>
  <si>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</si>
  <si>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</si>
  <si>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</si>
  <si>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</si>
  <si>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</si>
  <si>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</si>
  <si>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</si>
  <si>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</si>
  <si>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</si>
  <si>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</si>
  <si>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</si>
  <si>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</si>
  <si>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</si>
  <si>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</si>
  <si>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</si>
  <si>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</si>
  <si>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</si>
  <si>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</si>
  <si>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</si>
  <si>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</si>
  <si>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</si>
  <si>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</si>
  <si>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</si>
  <si>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</si>
  <si>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</si>
  <si>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</si>
  <si>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</si>
  <si>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</si>
  <si>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</si>
  <si>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</si>
  <si>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</si>
  <si>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</si>
  <si>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</si>
  <si>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</si>
  <si>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</si>
  <si>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</si>
  <si>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</si>
  <si>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</si>
  <si>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</si>
  <si>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</si>
  <si>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</si>
  <si>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</si>
  <si>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</si>
  <si>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</si>
  <si>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</si>
  <si>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</si>
  <si>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</si>
  <si>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</si>
  <si>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</si>
  <si>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</si>
  <si>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</si>
  <si>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</si>
  <si>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</si>
  <si>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</si>
  <si>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</si>
  <si>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</si>
  <si>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</si>
  <si>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</si>
  <si>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</si>
  <si>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</si>
  <si>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</si>
  <si>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</si>
  <si>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</si>
  <si>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</si>
  <si>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</si>
  <si>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</si>
  <si>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</si>
  <si>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</si>
  <si>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</si>
  <si>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</si>
  <si>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</si>
  <si>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</si>
  <si>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</si>
  <si>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</si>
  <si>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</si>
  <si>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</si>
  <si>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</si>
  <si>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</si>
  <si>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</si>
  <si>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</si>
  <si>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</si>
  <si>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</si>
  <si>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</si>
  <si>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</si>
  <si>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</si>
  <si>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</si>
  <si>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</si>
  <si>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</si>
  <si>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</si>
  <si>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</si>
  <si>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</si>
  <si>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</si>
  <si>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</si>
  <si>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</si>
  <si>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</si>
  <si>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</si>
  <si>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</si>
  <si>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</si>
  <si>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</si>
  <si>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</si>
  <si>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</si>
  <si>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</si>
  <si>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</si>
  <si>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</si>
  <si>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</si>
  <si>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</si>
  <si>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</si>
  <si>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</si>
  <si>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</si>
  <si>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</si>
  <si>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</si>
  <si>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</si>
  <si>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</si>
  <si>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</si>
  <si>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</si>
  <si>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</si>
  <si>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</si>
  <si>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</si>
  <si>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</si>
  <si>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</si>
  <si>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</si>
  <si>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</si>
  <si>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</si>
  <si>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</si>
  <si>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</si>
  <si>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</si>
  <si>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</si>
  <si>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</si>
  <si>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</si>
  <si>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</si>
  <si>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</si>
  <si>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</si>
  <si>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</si>
  <si>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</si>
  <si>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</si>
  <si>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</si>
  <si>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</si>
  <si>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</si>
  <si>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</si>
  <si>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</si>
  <si>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</si>
  <si>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</si>
  <si>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</si>
  <si>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</si>
  <si>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</si>
  <si>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</si>
  <si>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</si>
  <si>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</si>
  <si>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</si>
  <si>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</si>
  <si>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</si>
  <si>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</si>
  <si>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</si>
  <si>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</si>
  <si>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</si>
  <si>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</si>
  <si>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</si>
  <si>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</si>
  <si>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</si>
  <si>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</si>
  <si>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</si>
  <si>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</si>
  <si>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</si>
  <si>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</si>
  <si>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</si>
  <si>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</si>
  <si>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</si>
  <si>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</si>
  <si>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</si>
  <si>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</si>
  <si>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</si>
  <si>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</si>
  <si>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</si>
  <si>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</si>
  <si>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</si>
  <si>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</si>
  <si>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</si>
  <si>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</si>
  <si>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</si>
  <si>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</si>
  <si>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</si>
  <si>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</si>
  <si>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</si>
  <si>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</si>
  <si>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</si>
  <si>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</si>
  <si>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</si>
  <si>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</si>
  <si>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</si>
  <si>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</si>
  <si>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</si>
  <si>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</si>
  <si>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</si>
  <si>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</si>
  <si>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</si>
  <si>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</si>
  <si>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</si>
  <si>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</si>
  <si>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</si>
  <si>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</si>
  <si>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</si>
  <si>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</si>
  <si>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</si>
  <si>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</si>
  <si>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</si>
  <si>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</si>
  <si>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</si>
  <si>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</si>
  <si>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</si>
  <si>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</si>
  <si>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</si>
  <si>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</si>
  <si>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</si>
  <si>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</si>
  <si>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</si>
  <si>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</si>
  <si>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</si>
  <si>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</si>
  <si>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</si>
  <si>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</si>
  <si>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</si>
  <si>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</si>
  <si>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</si>
  <si>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</si>
  <si>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</si>
  <si>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</si>
  <si>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</si>
  <si>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</si>
  <si>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</si>
  <si>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</si>
  <si>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</si>
  <si>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</si>
  <si>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</si>
  <si>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</si>
  <si>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</si>
  <si>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</si>
  <si>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</si>
  <si>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</si>
  <si>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</si>
  <si>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</si>
  <si>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</si>
  <si>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</si>
  <si>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</si>
  <si>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</si>
  <si>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</si>
  <si>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</si>
  <si>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</si>
  <si>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</si>
  <si>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</si>
  <si>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</si>
  <si>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</si>
  <si>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</si>
  <si>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</si>
  <si>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</si>
  <si>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</si>
  <si>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</si>
  <si>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</si>
  <si>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</si>
  <si>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</si>
  <si>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</si>
  <si>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</si>
  <si>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</si>
  <si>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</si>
  <si>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</si>
  <si>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</si>
  <si>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</si>
  <si>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</si>
  <si>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</si>
  <si>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</si>
  <si>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</si>
  <si>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</si>
  <si>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</si>
  <si>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</si>
  <si>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</si>
  <si>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</si>
  <si>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</si>
  <si>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</si>
  <si>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</si>
  <si>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</si>
  <si>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</si>
  <si>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</si>
  <si>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</si>
  <si>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</si>
  <si>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</si>
  <si>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</si>
  <si>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</si>
  <si>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</si>
  <si>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</si>
  <si>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</si>
  <si>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</si>
  <si>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</si>
  <si>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</si>
  <si>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</si>
  <si>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</si>
  <si>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</si>
  <si>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</si>
  <si>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</si>
  <si>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</si>
  <si>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</si>
  <si>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</si>
  <si>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</si>
  <si>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</si>
  <si>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</si>
  <si>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</si>
  <si>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</si>
  <si>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</si>
  <si>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</si>
  <si>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</si>
  <si>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</si>
  <si>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</si>
  <si>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</si>
  <si>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</si>
  <si>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</si>
  <si>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</si>
  <si>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</si>
  <si>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</si>
  <si>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</si>
  <si>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</si>
  <si>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</si>
  <si>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</si>
  <si>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</si>
  <si>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</si>
  <si>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</si>
  <si>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</si>
  <si>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</si>
  <si>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</si>
  <si>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</si>
  <si>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</si>
  <si>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</si>
  <si>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</si>
  <si>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</si>
  <si>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</si>
  <si>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</si>
  <si>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</si>
  <si>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</si>
  <si>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</si>
  <si>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</si>
  <si>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</si>
  <si>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</si>
  <si>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</si>
  <si>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</si>
  <si>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</si>
  <si>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</si>
  <si>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</si>
  <si>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</si>
  <si>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</si>
  <si>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</si>
  <si>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</si>
  <si>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</si>
  <si>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</si>
  <si>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</si>
  <si>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</si>
  <si>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</si>
  <si>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</si>
  <si>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</si>
  <si>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</si>
  <si>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</si>
  <si>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</si>
  <si>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</si>
  <si>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</si>
  <si>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</si>
  <si>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</si>
  <si>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</si>
  <si>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</si>
  <si>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</si>
  <si>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</si>
  <si>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</si>
  <si>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</si>
  <si>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</si>
  <si>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</si>
  <si>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</si>
  <si>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</si>
  <si>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</si>
  <si>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</si>
  <si>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</si>
  <si>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</si>
  <si>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</si>
  <si>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</si>
  <si>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</si>
  <si>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</si>
  <si>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</si>
  <si>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</si>
  <si>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</si>
  <si>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</si>
  <si>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</si>
  <si>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</si>
  <si>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</si>
  <si>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</si>
  <si>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</si>
  <si>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</si>
  <si>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</si>
  <si>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</si>
  <si>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</si>
  <si>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</si>
  <si>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</si>
  <si>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</si>
  <si>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</si>
  <si>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</si>
  <si>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</si>
  <si>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</si>
  <si>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</si>
  <si>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</si>
  <si>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</si>
  <si>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</si>
  <si>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</si>
  <si>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</si>
  <si>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</si>
  <si>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</si>
  <si>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</si>
  <si>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</si>
  <si>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</si>
  <si>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</si>
  <si>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</si>
  <si>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</si>
  <si>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</si>
  <si>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</si>
  <si>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</si>
  <si>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</si>
  <si>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</si>
  <si>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</si>
  <si>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</si>
  <si>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</si>
  <si>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</si>
  <si>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</si>
  <si>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</si>
  <si>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</si>
  <si>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</si>
  <si>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</si>
  <si>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</si>
  <si>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</si>
  <si>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</si>
  <si>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</si>
  <si>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</si>
  <si>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</si>
  <si>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</si>
  <si>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</si>
  <si>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</si>
  <si>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</si>
  <si>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</si>
  <si>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</si>
  <si>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</si>
  <si>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</si>
  <si>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</si>
  <si>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</si>
  <si>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</si>
  <si>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</si>
  <si>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</si>
  <si>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</si>
  <si>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</si>
  <si>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</si>
  <si>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</si>
  <si>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</si>
  <si>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</si>
  <si>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</si>
  <si>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</si>
  <si>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</si>
  <si>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</si>
  <si>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</si>
  <si>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</si>
  <si>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</si>
  <si>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</si>
  <si>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</si>
  <si>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</si>
  <si>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</si>
  <si>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</si>
  <si>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</si>
  <si>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</si>
  <si>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</si>
  <si>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</si>
  <si>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</si>
  <si>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</si>
  <si>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</si>
  <si>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</si>
  <si>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</si>
  <si>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</si>
  <si>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</si>
  <si>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</si>
  <si>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</si>
  <si>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</si>
  <si>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</si>
  <si>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</si>
  <si>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</si>
  <si>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</si>
  <si>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</si>
  <si>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</si>
  <si>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</si>
  <si>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</si>
  <si>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</si>
  <si>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</si>
  <si>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</si>
  <si>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</si>
  <si>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</si>
  <si>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</si>
  <si>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</si>
  <si>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</si>
  <si>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</si>
  <si>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</si>
  <si>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</si>
  <si>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</si>
  <si>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</si>
  <si>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</si>
  <si>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</si>
  <si>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</si>
  <si>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</si>
  <si>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</si>
  <si>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</si>
  <si>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</si>
  <si>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</si>
  <si>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</si>
  <si>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</si>
  <si>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</si>
  <si>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</si>
  <si>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</si>
  <si>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</si>
  <si>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</si>
  <si>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</si>
  <si>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</si>
  <si>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</si>
  <si>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</si>
  <si>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</si>
  <si>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</si>
  <si>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</si>
  <si>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</si>
  <si>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</si>
  <si>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</si>
  <si>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</si>
  <si>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</si>
  <si>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</si>
  <si>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</si>
  <si>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</si>
  <si>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</si>
  <si>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</si>
  <si>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</si>
  <si>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</si>
  <si>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</si>
  <si>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</si>
  <si>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</si>
  <si>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</si>
  <si>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</si>
  <si>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</si>
  <si>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</si>
  <si>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</si>
  <si>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</si>
  <si>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</si>
  <si>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</si>
  <si>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</si>
  <si>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</si>
  <si>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</si>
  <si>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</si>
  <si>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</si>
  <si>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</si>
  <si>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</si>
  <si>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</si>
  <si>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</si>
  <si>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</si>
  <si>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</si>
  <si>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</si>
  <si>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</si>
  <si>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</si>
  <si>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</si>
  <si>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</si>
  <si>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</si>
  <si>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</si>
  <si>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</si>
  <si>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</si>
  <si>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</si>
  <si>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</si>
  <si>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</si>
  <si>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</si>
  <si>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</si>
  <si>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</si>
  <si>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</si>
  <si>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</si>
  <si>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</si>
  <si>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</si>
  <si>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</si>
  <si>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</si>
  <si>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</si>
  <si>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</si>
  <si>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</si>
  <si>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</si>
  <si>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</si>
  <si>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</si>
  <si>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</si>
  <si>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</si>
  <si>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</si>
  <si>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</si>
  <si>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</si>
  <si>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</si>
  <si>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</si>
  <si>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</si>
  <si>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</si>
  <si>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</si>
  <si>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</si>
  <si>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</si>
  <si>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</si>
  <si>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</si>
  <si>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</si>
  <si>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</si>
  <si>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</si>
  <si>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</si>
  <si>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</si>
  <si>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</si>
  <si>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</si>
  <si>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</si>
  <si>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</si>
  <si>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</si>
  <si>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</si>
  <si>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</si>
  <si>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</si>
  <si>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</si>
  <si>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</si>
  <si>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</si>
  <si>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</si>
  <si>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</si>
  <si>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</si>
  <si>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</si>
  <si>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</si>
  <si>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</si>
  <si>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</si>
  <si>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</si>
  <si>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</si>
  <si>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</si>
  <si>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</si>
  <si>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</si>
  <si>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</si>
  <si>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</si>
  <si>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</si>
  <si>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</si>
  <si>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</si>
  <si>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</si>
  <si>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</si>
  <si>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</si>
  <si>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</si>
  <si>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</si>
  <si>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</si>
  <si>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</si>
  <si>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</si>
  <si>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</si>
  <si>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</si>
  <si>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</si>
  <si>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</si>
  <si>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</si>
  <si>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</si>
  <si>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</si>
  <si>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</si>
  <si>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</si>
  <si>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</si>
  <si>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</si>
  <si>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</si>
  <si>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</si>
  <si>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</si>
  <si>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</si>
  <si>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</si>
  <si>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</si>
  <si>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</si>
  <si>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</si>
  <si>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</si>
  <si>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</si>
  <si>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</si>
  <si>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</si>
  <si>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</si>
  <si>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</si>
  <si>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</si>
  <si>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</si>
  <si>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</si>
  <si>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</si>
  <si>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</si>
  <si>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</si>
  <si>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</si>
  <si>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</si>
  <si>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</si>
  <si>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</si>
  <si>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</si>
  <si>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</si>
  <si>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</si>
  <si>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</si>
  <si>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</si>
  <si>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</si>
  <si>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</si>
  <si>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</si>
  <si>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</si>
  <si>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</si>
  <si>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</si>
  <si>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</si>
  <si>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</si>
  <si>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</si>
  <si>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</si>
  <si>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</si>
  <si>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</si>
  <si>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</si>
  <si>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</si>
  <si>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</si>
  <si>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</si>
  <si>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</si>
  <si>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</si>
  <si>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</si>
  <si>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</si>
  <si>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</si>
  <si>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</si>
  <si>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</si>
  <si>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</si>
  <si>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</si>
  <si>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</si>
  <si>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</si>
  <si>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</si>
  <si>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</si>
  <si>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</si>
  <si>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</si>
  <si>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</si>
  <si>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</si>
  <si>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</si>
  <si>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</si>
  <si>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</si>
  <si>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</si>
  <si>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</si>
  <si>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</si>
  <si>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</si>
  <si>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</si>
  <si>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</si>
  <si>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</si>
  <si>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</si>
  <si>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</si>
  <si>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</si>
  <si>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</si>
  <si>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</si>
  <si>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</si>
  <si>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</si>
  <si>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</si>
  <si>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</si>
  <si>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</si>
  <si>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</si>
  <si>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</si>
  <si>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</si>
  <si>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</si>
  <si>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</si>
  <si>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</si>
  <si>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</si>
  <si>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</si>
  <si>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</si>
  <si>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</si>
  <si>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</si>
  <si>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</si>
  <si>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</si>
  <si>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</si>
  <si>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</si>
  <si>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</si>
  <si>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</si>
  <si>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</si>
  <si>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</si>
  <si>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</si>
  <si>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</si>
  <si>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</si>
  <si>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</si>
  <si>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</si>
  <si>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</si>
  <si>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</si>
  <si>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</si>
  <si>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</si>
  <si>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</si>
  <si>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</si>
  <si>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</si>
  <si>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</si>
  <si>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</si>
  <si>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</si>
  <si>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</si>
  <si>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</si>
  <si>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</si>
  <si>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</si>
  <si>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</si>
  <si>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</si>
  <si>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</si>
  <si>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</si>
  <si>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</si>
  <si>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</si>
  <si>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</si>
  <si>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</si>
  <si>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</si>
  <si>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</si>
  <si>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</si>
  <si>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</si>
  <si>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</si>
  <si>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</si>
  <si>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</si>
  <si>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</si>
  <si>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</si>
  <si>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</si>
  <si>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</si>
  <si>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</si>
  <si>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</si>
  <si>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</si>
  <si>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</si>
  <si>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</si>
  <si>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</si>
  <si>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</si>
  <si>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</si>
  <si>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</si>
  <si>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</si>
  <si>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</si>
  <si>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</si>
  <si>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</si>
  <si>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</si>
  <si>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</si>
  <si>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</si>
  <si>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</si>
  <si>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</si>
  <si>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</si>
  <si>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</si>
  <si>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</si>
  <si>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</si>
  <si>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</si>
  <si>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</si>
  <si>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</si>
  <si>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</si>
  <si>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</si>
  <si>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</si>
  <si>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</si>
  <si>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</si>
  <si>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</si>
  <si>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</si>
  <si>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</si>
  <si>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</si>
  <si>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</si>
  <si>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</si>
  <si>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</si>
  <si>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</si>
  <si>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</si>
  <si>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</si>
  <si>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</si>
  <si>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</si>
  <si>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</si>
  <si>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</si>
  <si>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</si>
  <si>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</si>
  <si>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</si>
  <si>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</si>
  <si>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</si>
  <si>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</si>
  <si>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</si>
  <si>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</si>
  <si>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</si>
  <si>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</si>
  <si>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</si>
  <si>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</si>
  <si>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</si>
  <si>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</si>
  <si>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</si>
  <si>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</si>
  <si>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</si>
  <si>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</si>
  <si>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</si>
  <si>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</si>
  <si>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</si>
  <si>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</si>
  <si>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</si>
  <si>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</si>
  <si>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</si>
  <si>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</si>
  <si>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</si>
  <si>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</si>
  <si>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</si>
  <si>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</si>
  <si>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</si>
  <si>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</si>
  <si>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</si>
  <si>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</si>
  <si>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</si>
  <si>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</si>
  <si>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</si>
  <si>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</si>
  <si>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</si>
  <si>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</si>
  <si>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</si>
  <si>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</si>
  <si>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</si>
  <si>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</si>
  <si>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</si>
  <si>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</si>
  <si>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</si>
  <si>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</si>
  <si>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</si>
  <si>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</si>
  <si>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</si>
  <si>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</si>
  <si>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</si>
  <si>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</si>
  <si>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</si>
  <si>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</si>
  <si>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</si>
  <si>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</si>
  <si>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</si>
  <si>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</si>
  <si>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</si>
  <si>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</si>
  <si>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</si>
  <si>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</si>
  <si>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</si>
  <si>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</si>
  <si>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</si>
  <si>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</si>
  <si>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</si>
  <si>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</si>
  <si>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</si>
  <si>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</si>
  <si>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</si>
  <si>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</si>
  <si>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</si>
  <si>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</si>
  <si>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</si>
  <si>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</si>
  <si>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</si>
  <si>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</si>
  <si>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</si>
  <si>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</si>
  <si>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</si>
  <si>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</si>
  <si>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</si>
  <si>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</si>
  <si>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</si>
  <si>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</si>
  <si>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</si>
  <si>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</si>
  <si>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</si>
  <si>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</si>
  <si>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</si>
  <si>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</si>
  <si>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</si>
  <si>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</si>
  <si>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</si>
  <si>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</si>
  <si>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</si>
  <si>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</si>
  <si>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</si>
  <si>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</si>
  <si>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</si>
  <si>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</si>
  <si>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</si>
  <si>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</si>
  <si>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</si>
  <si>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</si>
  <si>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</si>
  <si>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</si>
  <si>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</si>
  <si>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</si>
  <si>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</si>
  <si>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</si>
  <si>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</si>
  <si>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</si>
  <si>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</si>
  <si>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</si>
  <si>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</si>
  <si>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</si>
  <si>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</si>
  <si>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</si>
  <si>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</si>
  <si>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</si>
  <si>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</si>
  <si>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</si>
  <si>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</si>
  <si>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</si>
  <si>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</si>
  <si>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</si>
  <si>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</si>
  <si>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</si>
  <si>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</si>
  <si>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</si>
  <si>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</si>
  <si>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</si>
  <si>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</si>
  <si>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</si>
  <si>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</si>
  <si>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</si>
  <si>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</si>
  <si>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</si>
  <si>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</si>
  <si>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</si>
  <si>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</si>
  <si>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</si>
  <si>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</si>
  <si>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</si>
  <si>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</si>
  <si>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</si>
  <si>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</si>
  <si>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</si>
  <si>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</si>
  <si>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</si>
  <si>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</si>
  <si>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</si>
  <si>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</si>
  <si>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</si>
  <si>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</si>
  <si>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</si>
  <si>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</si>
  <si>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</si>
  <si>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</si>
  <si>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</si>
  <si>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</si>
  <si>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</si>
  <si>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</si>
  <si>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</si>
  <si>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</si>
  <si>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</si>
  <si>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</si>
  <si>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</si>
  <si>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</si>
  <si>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</si>
  <si>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</si>
  <si>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</si>
  <si>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</si>
  <si>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</si>
  <si>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</si>
  <si>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</si>
  <si>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</si>
  <si>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</si>
  <si>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</si>
  <si>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</si>
  <si>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</si>
  <si>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</si>
  <si>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</si>
  <si>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</si>
  <si>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</si>
  <si>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</si>
  <si>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</si>
  <si>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</si>
  <si>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</si>
  <si>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</si>
  <si>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</si>
  <si>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</si>
  <si>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</si>
  <si>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</si>
  <si>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</si>
  <si>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</si>
  <si>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</si>
  <si>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</si>
  <si>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</si>
  <si>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</si>
  <si>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</si>
  <si>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</si>
  <si>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</si>
  <si>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</si>
  <si>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</si>
  <si>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</si>
  <si>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</si>
  <si>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</si>
  <si>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</si>
  <si>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</si>
  <si>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</si>
  <si>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</si>
  <si>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</si>
  <si>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</si>
  <si>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</si>
  <si>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</si>
  <si>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</si>
  <si>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</si>
  <si>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</si>
  <si>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</si>
  <si>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</si>
  <si>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</si>
  <si>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</si>
  <si>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</si>
  <si>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</si>
  <si>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</si>
  <si>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</si>
  <si>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</si>
  <si>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</si>
  <si>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</si>
  <si>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</si>
  <si>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</si>
  <si>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</si>
  <si>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</si>
  <si>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</si>
  <si>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</si>
  <si>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</si>
  <si>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</si>
  <si>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</si>
  <si>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</si>
  <si>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</si>
  <si>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</si>
  <si>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</si>
  <si>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</si>
  <si>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</si>
  <si>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</si>
  <si>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</si>
  <si>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</si>
  <si>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</si>
  <si>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</si>
  <si>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</si>
  <si>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</si>
  <si>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</si>
  <si>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</si>
  <si>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</si>
  <si>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</si>
  <si>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</si>
  <si>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</si>
  <si>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</si>
  <si>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</si>
  <si>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</si>
  <si>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</si>
  <si>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</si>
  <si>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</si>
  <si>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</si>
  <si>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</si>
  <si>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</si>
  <si>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</si>
  <si>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</si>
  <si>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</si>
  <si>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</si>
  <si>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</si>
  <si>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</si>
  <si>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</si>
  <si>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</si>
  <si>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</si>
  <si>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</si>
  <si>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</si>
  <si>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</si>
  <si>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</si>
  <si>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</si>
  <si>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</si>
  <si>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</si>
  <si>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</si>
  <si>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</si>
  <si>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</si>
  <si>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</si>
  <si>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</si>
  <si>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</si>
  <si>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</si>
  <si>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</si>
  <si>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</si>
  <si>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</si>
  <si>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</si>
  <si>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</si>
  <si>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</si>
  <si>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</si>
  <si>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</si>
  <si>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</si>
  <si>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</si>
  <si>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</si>
  <si>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</si>
  <si>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</si>
  <si>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</si>
  <si>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</si>
  <si>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</si>
  <si>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</si>
  <si>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</si>
  <si>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</si>
  <si>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</si>
  <si>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</si>
  <si>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</si>
  <si>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</si>
  <si>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</si>
  <si>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</si>
  <si>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</si>
  <si>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</si>
  <si>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</si>
  <si>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</si>
  <si>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</si>
  <si>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</si>
  <si>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</si>
  <si>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</si>
  <si>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</si>
  <si>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</si>
  <si>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</si>
  <si>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</si>
  <si>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</si>
  <si>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</si>
  <si>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</si>
  <si>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</si>
  <si>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</si>
  <si>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</si>
  <si>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</si>
  <si>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</si>
  <si>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</si>
  <si>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</si>
  <si>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</si>
  <si>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</si>
  <si>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</si>
  <si>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</si>
  <si>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</si>
  <si>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</si>
  <si>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</si>
  <si>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</si>
  <si>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</si>
  <si>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</si>
  <si>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</si>
  <si>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</si>
  <si>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</si>
  <si>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</si>
  <si>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</si>
  <si>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</si>
  <si>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</si>
  <si>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</si>
  <si>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</si>
  <si>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</si>
  <si>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</si>
  <si>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</si>
  <si>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</si>
  <si>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</si>
  <si>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</si>
  <si>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</si>
  <si>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</si>
  <si>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</si>
  <si>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</si>
  <si>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</si>
  <si>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</si>
  <si>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</si>
  <si>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</si>
  <si>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</si>
  <si>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</si>
  <si>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</si>
  <si>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</si>
  <si>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</si>
  <si>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</si>
  <si>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</si>
  <si>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</si>
  <si>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</si>
  <si>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</si>
  <si>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</si>
  <si>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</si>
  <si>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</si>
  <si>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</si>
  <si>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</si>
  <si>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</si>
  <si>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</si>
  <si>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</si>
  <si>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</si>
  <si>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</si>
  <si>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</si>
  <si>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</si>
  <si>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</si>
  <si>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</si>
  <si>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</si>
  <si>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</si>
  <si>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</si>
  <si>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</si>
  <si>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</si>
  <si>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</si>
  <si>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</si>
  <si>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</si>
  <si>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</si>
  <si>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</si>
  <si>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</si>
  <si>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</si>
  <si>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</si>
  <si>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</si>
  <si>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</si>
  <si>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</si>
  <si>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</si>
  <si>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</si>
  <si>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</si>
  <si>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</si>
  <si>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</si>
  <si>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</si>
  <si>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</si>
  <si>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</si>
  <si>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</si>
  <si>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</si>
  <si>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</si>
  <si>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</si>
  <si>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</si>
  <si>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</si>
  <si>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</si>
  <si>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</si>
  <si>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</si>
  <si>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</si>
  <si>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</si>
  <si>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</si>
  <si>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</si>
  <si>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</si>
  <si>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</si>
  <si>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</si>
  <si>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</si>
  <si>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</si>
  <si>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</si>
  <si>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</si>
  <si>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</si>
  <si>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</si>
  <si>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</si>
  <si>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</si>
  <si>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</si>
  <si>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</si>
  <si>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</si>
  <si>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</si>
  <si>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</si>
  <si>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</si>
  <si>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</si>
  <si>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</si>
  <si>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</si>
  <si>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</si>
  <si>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</si>
  <si>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</si>
  <si>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</si>
  <si>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</si>
  <si>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</si>
  <si>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</si>
  <si>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</si>
  <si>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</si>
  <si>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</si>
  <si>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</si>
  <si>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</si>
  <si>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</si>
  <si>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</si>
  <si>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</si>
  <si>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</si>
  <si>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</si>
  <si>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</si>
  <si>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</si>
  <si>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</si>
  <si>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</si>
  <si>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</si>
  <si>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</si>
  <si>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</si>
  <si>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</si>
  <si>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</si>
  <si>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</si>
  <si>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</si>
  <si>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</si>
  <si>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</si>
  <si>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</si>
  <si>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</si>
  <si>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</si>
  <si>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</si>
  <si>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</si>
  <si>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</si>
  <si>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</si>
  <si>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</si>
  <si>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</si>
  <si>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</si>
  <si>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</si>
  <si>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</si>
  <si>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</si>
  <si>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</si>
  <si>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</si>
  <si>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</si>
  <si>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</si>
  <si>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</si>
  <si>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</si>
  <si>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</si>
  <si>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</si>
  <si>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</si>
  <si>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</si>
  <si>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</si>
  <si>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</si>
  <si>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</si>
  <si>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</si>
  <si>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</si>
  <si>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</si>
  <si>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</si>
  <si>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</si>
  <si>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</si>
  <si>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</si>
  <si>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</si>
  <si>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</si>
  <si>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</si>
  <si>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</si>
  <si>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</si>
  <si>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</si>
  <si>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</si>
  <si>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</si>
  <si>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</si>
  <si>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</si>
  <si>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</si>
  <si>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</si>
  <si>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</si>
  <si>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</si>
  <si>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</si>
  <si>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</si>
  <si>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</si>
  <si>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</si>
  <si>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</si>
  <si>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</si>
  <si>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</si>
  <si>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</si>
  <si>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</si>
  <si>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</si>
  <si>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</si>
  <si>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</si>
  <si>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</si>
  <si>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</si>
  <si>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</si>
  <si>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</si>
  <si>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</si>
  <si>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</si>
  <si>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</si>
  <si>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</si>
  <si>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</si>
  <si>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</si>
  <si>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</si>
  <si>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</si>
  <si>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</si>
  <si>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</si>
  <si>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</si>
  <si>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</si>
  <si>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</si>
  <si>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</si>
  <si>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</si>
  <si>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</si>
  <si>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</si>
  <si>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</si>
  <si>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</si>
  <si>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</si>
  <si>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</si>
  <si>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</si>
  <si>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</si>
  <si>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</si>
  <si>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</si>
  <si>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</si>
  <si>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</si>
  <si>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</si>
  <si>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</si>
  <si>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</si>
  <si>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</si>
  <si>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</si>
  <si>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</si>
  <si>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</si>
  <si>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</si>
  <si>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</si>
  <si>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</si>
  <si>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</si>
  <si>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</si>
  <si>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</si>
  <si>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</si>
  <si>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</si>
  <si>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</si>
  <si>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</si>
  <si>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</si>
  <si>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</si>
  <si>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</si>
  <si>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</si>
  <si>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</si>
  <si>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</si>
  <si>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</si>
  <si>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</si>
  <si>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</si>
  <si>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</si>
  <si>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</si>
  <si>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</si>
  <si>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</si>
  <si>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</si>
  <si>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</si>
  <si>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</si>
  <si>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</si>
  <si>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</si>
  <si>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</si>
  <si>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</si>
  <si>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</si>
  <si>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</si>
  <si>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</si>
  <si>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</si>
  <si>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</si>
  <si>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</si>
  <si>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</si>
  <si>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</si>
  <si>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</si>
  <si>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</si>
  <si>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</si>
  <si>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</si>
  <si>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</si>
  <si>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</si>
  <si>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</si>
  <si>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</si>
  <si>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</si>
  <si>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</si>
  <si>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</si>
  <si>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</si>
  <si>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</si>
  <si>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</si>
  <si>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</si>
  <si>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</si>
  <si>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</si>
  <si>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</si>
  <si>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</si>
  <si>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</si>
  <si>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</si>
  <si>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</si>
  <si>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</si>
  <si>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</si>
  <si>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</si>
  <si>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</si>
  <si>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</si>
  <si>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</si>
  <si>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</si>
  <si>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</si>
  <si>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</si>
  <si>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</si>
  <si>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</si>
  <si>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</si>
  <si>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</si>
  <si>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</si>
  <si>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</si>
  <si>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</si>
  <si>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</si>
  <si>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</si>
  <si>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</si>
  <si>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</si>
  <si>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</si>
  <si>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</si>
  <si>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</si>
  <si>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</si>
  <si>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</si>
  <si>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</si>
  <si>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</si>
  <si>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</si>
  <si>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</si>
  <si>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</si>
  <si>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</si>
  <si>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</si>
  <si>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</si>
  <si>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</si>
  <si>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</si>
  <si>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</si>
  <si>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</si>
  <si>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</si>
  <si>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</si>
  <si>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</si>
  <si>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</si>
  <si>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</si>
  <si>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</si>
  <si>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</si>
  <si>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</si>
  <si>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</si>
  <si>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</si>
  <si>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</si>
  <si>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</si>
  <si>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</si>
  <si>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</si>
  <si>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</si>
  <si>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</si>
  <si>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</si>
  <si>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</si>
  <si>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</si>
  <si>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</si>
  <si>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</si>
  <si>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</si>
  <si>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</si>
  <si>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</si>
  <si>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</si>
  <si>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</si>
  <si>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</si>
  <si>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</si>
  <si>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</si>
  <si>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</si>
  <si>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</si>
  <si>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</si>
  <si>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</si>
  <si>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</si>
  <si>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</si>
  <si>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</si>
  <si>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</si>
  <si>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</si>
  <si>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</si>
  <si>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</si>
  <si>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</si>
  <si>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</si>
  <si>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</si>
  <si>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</si>
  <si>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</si>
  <si>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</si>
  <si>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</si>
  <si>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</si>
  <si>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</si>
  <si>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</si>
  <si>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</si>
  <si>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</si>
  <si>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</si>
  <si>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</si>
  <si>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</si>
  <si>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</si>
  <si>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</si>
  <si>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</si>
  <si>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</si>
  <si>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</si>
  <si>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</si>
  <si>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</si>
  <si>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</si>
  <si>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</si>
  <si>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</si>
  <si>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</si>
  <si>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</si>
  <si>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</si>
  <si>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</si>
  <si>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</si>
  <si>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</si>
  <si>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</si>
  <si>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</si>
  <si>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</si>
  <si>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</si>
  <si>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</si>
  <si>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</si>
  <si>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</si>
  <si>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</si>
  <si>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</si>
  <si>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</si>
  <si>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</si>
  <si>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</si>
  <si>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</si>
  <si>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</si>
  <si>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</si>
  <si>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</si>
  <si>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</si>
  <si>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</si>
  <si>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</si>
  <si>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</si>
  <si>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</si>
  <si>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</si>
  <si>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</si>
  <si>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</si>
  <si>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</si>
  <si>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</si>
  <si>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</si>
  <si>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</si>
  <si>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</si>
  <si>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</si>
  <si>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</si>
  <si>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</si>
  <si>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</si>
  <si>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</si>
  <si>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</si>
  <si>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</si>
  <si>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</si>
  <si>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</si>
  <si>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</si>
  <si>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</si>
  <si>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</si>
  <si>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</si>
  <si>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</si>
  <si>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</si>
  <si>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</si>
  <si>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</si>
  <si>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</si>
  <si>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</si>
  <si>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</si>
  <si>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</si>
  <si>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</si>
  <si>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</si>
  <si>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</si>
  <si>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</si>
  <si>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</si>
  <si>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</si>
  <si>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</si>
  <si>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</si>
  <si>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</si>
  <si>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</si>
  <si>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</si>
  <si>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</si>
  <si>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</si>
  <si>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</si>
  <si>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</si>
  <si>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</si>
  <si>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</si>
  <si>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</si>
  <si>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</si>
  <si>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</si>
  <si>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</si>
  <si>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</si>
  <si>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</si>
  <si>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</si>
  <si>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</si>
  <si>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</si>
  <si>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</si>
  <si>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</si>
  <si>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</si>
  <si>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</si>
  <si>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</si>
  <si>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</si>
  <si>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</si>
  <si>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</si>
  <si>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</si>
  <si>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</si>
  <si>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</si>
  <si>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</si>
  <si>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</si>
  <si>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</si>
  <si>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</si>
  <si>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</si>
  <si>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</si>
  <si>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</si>
  <si>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</si>
  <si>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</si>
  <si>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</si>
  <si>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</si>
  <si>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</si>
  <si>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</si>
  <si>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</si>
  <si>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</si>
  <si>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</si>
  <si>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</si>
  <si>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</si>
  <si>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</si>
  <si>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</si>
  <si>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</si>
  <si>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</si>
  <si>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</si>
  <si>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</si>
  <si>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</si>
  <si>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</si>
  <si>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</si>
  <si>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</si>
  <si>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</si>
  <si>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</si>
  <si>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</si>
  <si>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</si>
  <si>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</si>
  <si>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</si>
  <si>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</si>
  <si>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</si>
  <si>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</si>
  <si>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</si>
  <si>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</si>
  <si>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</si>
  <si>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</si>
  <si>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</si>
  <si>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</si>
  <si>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</si>
  <si>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</si>
  <si>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</si>
  <si>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</si>
  <si>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</si>
  <si>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</si>
  <si>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</si>
  <si>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</si>
  <si>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</si>
  <si>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</si>
  <si>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</si>
  <si>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</si>
  <si>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</si>
  <si>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</si>
  <si>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</si>
  <si>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</si>
  <si>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</si>
  <si>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</si>
  <si>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</si>
  <si>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</si>
  <si>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</si>
  <si>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</si>
  <si>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</si>
  <si>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</si>
  <si>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</si>
  <si>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</si>
  <si>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</si>
  <si>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</si>
  <si>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</si>
  <si>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</si>
  <si>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</si>
  <si>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</si>
  <si>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</si>
  <si>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</si>
  <si>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</si>
  <si>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</si>
  <si>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</si>
  <si>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</si>
  <si>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</si>
  <si>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</si>
  <si>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</si>
  <si>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</si>
  <si>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</si>
  <si>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</si>
  <si>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</si>
  <si>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</si>
  <si>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</si>
  <si>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</si>
  <si>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</si>
  <si>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</si>
  <si>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</si>
  <si>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</si>
  <si>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</si>
  <si>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</si>
  <si>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</si>
  <si>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</si>
  <si>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</si>
  <si>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</si>
  <si>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</si>
  <si>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</si>
  <si>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</si>
  <si>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</si>
  <si>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</si>
  <si>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</si>
  <si>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</si>
  <si>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</si>
  <si>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</si>
  <si>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</si>
  <si>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</si>
  <si>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</si>
  <si>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</si>
  <si>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</si>
  <si>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</si>
  <si>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</si>
  <si>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</si>
  <si>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</si>
  <si>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</si>
  <si>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</si>
  <si>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</si>
  <si>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</si>
  <si>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</si>
  <si>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</si>
  <si>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</si>
  <si>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</si>
  <si>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</si>
  <si>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</si>
  <si>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</si>
  <si>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</si>
  <si>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</si>
  <si>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</si>
  <si>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</si>
  <si>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</si>
  <si>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</si>
  <si>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</si>
  <si>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</si>
  <si>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</si>
  <si>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</si>
  <si>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</si>
  <si>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</si>
  <si>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</si>
  <si>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</si>
  <si>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</si>
  <si>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</si>
  <si>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</si>
  <si>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</si>
  <si>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</si>
  <si>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</si>
  <si>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</si>
  <si>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</si>
  <si>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</si>
  <si>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</si>
  <si>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</si>
  <si>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</si>
  <si>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</si>
  <si>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</si>
  <si>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</si>
  <si>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</si>
  <si>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</si>
  <si>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</si>
  <si>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</si>
  <si>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</si>
  <si>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</si>
  <si>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</si>
  <si>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</si>
  <si>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</si>
  <si>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</si>
  <si>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</si>
  <si>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</si>
  <si>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</si>
  <si>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</si>
  <si>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</si>
  <si>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</si>
  <si>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</si>
  <si>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</si>
  <si>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</si>
  <si>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</si>
  <si>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</si>
  <si>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</si>
  <si>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</si>
  <si>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</si>
  <si>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</si>
  <si>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</si>
  <si>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</si>
  <si>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</si>
  <si>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</si>
  <si>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</si>
  <si>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</si>
  <si>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</si>
  <si>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</si>
  <si>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</si>
  <si>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</si>
  <si>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</si>
  <si>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</si>
  <si>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</si>
  <si>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</si>
  <si>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</si>
  <si>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</si>
  <si>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</si>
  <si>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</si>
  <si>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</si>
  <si>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</si>
  <si>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</si>
  <si>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</si>
  <si>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</si>
  <si>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</si>
  <si>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</si>
  <si>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</si>
  <si>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</si>
  <si>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</si>
  <si>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</si>
  <si>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</si>
  <si>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</si>
  <si>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</si>
  <si>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</si>
  <si>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</si>
  <si>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</si>
  <si>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</si>
  <si>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</si>
  <si>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</si>
  <si>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</si>
  <si>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</si>
  <si>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</si>
  <si>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</si>
  <si>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</si>
  <si>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</si>
  <si>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</si>
  <si>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</si>
  <si>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</si>
  <si>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</si>
  <si>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</si>
  <si>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</si>
  <si>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</si>
  <si>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</si>
  <si>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</si>
  <si>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</si>
  <si>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</si>
  <si>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</si>
  <si>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</si>
  <si>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</si>
  <si>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</si>
  <si>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</si>
  <si>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</si>
  <si>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</si>
  <si>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</si>
  <si>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</si>
  <si>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</si>
  <si>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</si>
  <si>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</si>
  <si>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</si>
  <si>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</si>
  <si>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</si>
  <si>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</si>
  <si>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</si>
  <si>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</si>
  <si>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</si>
  <si>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</si>
  <si>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</si>
  <si>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</si>
  <si>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</si>
  <si>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</si>
  <si>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</si>
  <si>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</si>
  <si>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</si>
  <si>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</si>
  <si>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</si>
  <si>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</si>
  <si>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</si>
  <si>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</si>
  <si>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</si>
  <si>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</si>
  <si>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</si>
  <si>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</si>
  <si>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</si>
  <si>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</si>
  <si>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</si>
  <si>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</si>
  <si>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</si>
  <si>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</si>
  <si>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</si>
  <si>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</si>
  <si>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</si>
  <si>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</si>
  <si>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</si>
  <si>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</si>
  <si>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</si>
  <si>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</si>
  <si>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</si>
  <si>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</si>
  <si>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</si>
  <si>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</si>
  <si>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</si>
  <si>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</si>
  <si>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</si>
  <si>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</si>
  <si>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</si>
  <si>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</si>
  <si>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</si>
  <si>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</si>
  <si>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</si>
  <si>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</si>
  <si>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</si>
  <si>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</si>
  <si>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</si>
  <si>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</si>
  <si>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</si>
  <si>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</si>
  <si>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</si>
  <si>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</si>
  <si>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</si>
  <si>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</si>
  <si>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</si>
  <si>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</si>
  <si>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</si>
  <si>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</si>
  <si>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</si>
  <si>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</si>
  <si>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</si>
  <si>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</si>
  <si>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</si>
  <si>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</si>
  <si>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</si>
  <si>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</si>
  <si>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</si>
  <si>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</si>
  <si>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</si>
  <si>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</si>
  <si>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</si>
  <si>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</si>
  <si>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</si>
  <si>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</si>
  <si>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</si>
  <si>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</si>
  <si>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</si>
  <si>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</si>
  <si>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</si>
  <si>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</si>
  <si>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</si>
  <si>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</si>
  <si>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</si>
  <si>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</si>
  <si>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</si>
  <si>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</si>
  <si>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</si>
  <si>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</si>
  <si>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</si>
  <si>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</si>
  <si>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</si>
  <si>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</si>
  <si>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</si>
  <si>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</si>
  <si>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</si>
  <si>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</si>
  <si>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</si>
  <si>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</si>
  <si>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</si>
  <si>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</si>
  <si>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</si>
  <si>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</si>
  <si>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</si>
  <si>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</si>
  <si>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</si>
  <si>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</si>
  <si>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</si>
  <si>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</si>
  <si>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</si>
  <si>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</si>
  <si>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</si>
  <si>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</si>
  <si>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</si>
  <si>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</si>
  <si>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</si>
  <si>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</si>
  <si>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</si>
  <si>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</si>
  <si>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</si>
  <si>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</si>
  <si>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</si>
  <si>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</si>
  <si>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</si>
  <si>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</si>
  <si>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</si>
  <si>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</si>
  <si>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</si>
  <si>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</si>
  <si>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</si>
  <si>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</si>
  <si>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</si>
  <si>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</si>
  <si>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</si>
  <si>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</si>
  <si>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</si>
  <si>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</si>
  <si>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</si>
  <si>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</si>
  <si>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</si>
  <si>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</si>
  <si>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</si>
  <si>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</si>
  <si>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</si>
  <si>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</si>
  <si>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</si>
  <si>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</si>
  <si>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</si>
  <si>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</si>
  <si>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</si>
  <si>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</si>
  <si>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</si>
  <si>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</si>
  <si>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</si>
  <si>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</si>
  <si>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</si>
  <si>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</si>
  <si>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</si>
  <si>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</si>
  <si>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</si>
  <si>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</si>
  <si>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</si>
  <si>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</si>
  <si>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</si>
  <si>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</si>
  <si>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</si>
  <si>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</si>
  <si>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</si>
  <si>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</si>
  <si>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</si>
  <si>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</si>
  <si>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</si>
  <si>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</si>
  <si>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</si>
  <si>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</si>
  <si>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</si>
  <si>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</si>
  <si>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</si>
  <si>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</si>
  <si>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</si>
  <si>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</si>
  <si>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</si>
  <si>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</si>
  <si>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</si>
  <si>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</si>
  <si>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</si>
  <si>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</si>
  <si>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</si>
  <si>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</si>
  <si>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</si>
  <si>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</si>
  <si>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</si>
  <si>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</si>
  <si>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</si>
  <si>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</si>
  <si>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</si>
  <si>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</si>
  <si>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</si>
  <si>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</si>
  <si>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</si>
  <si>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</si>
  <si>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</si>
  <si>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</si>
  <si>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</si>
  <si>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</si>
  <si>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</si>
  <si>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</si>
  <si>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</si>
  <si>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</si>
  <si>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</si>
  <si>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</si>
  <si>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</si>
  <si>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</si>
  <si>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</si>
  <si>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</si>
  <si>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</si>
  <si>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</si>
  <si>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</si>
  <si>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</si>
  <si>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</si>
  <si>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</si>
  <si>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</si>
  <si>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</si>
  <si>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</si>
  <si>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</si>
  <si>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</si>
  <si>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</si>
  <si>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</si>
  <si>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</si>
  <si>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</si>
  <si>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</si>
  <si>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</si>
  <si>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</si>
  <si>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</si>
  <si>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</si>
  <si>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</si>
  <si>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</si>
  <si>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</si>
  <si>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</si>
  <si>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</si>
  <si>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</si>
  <si>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</si>
  <si>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</si>
  <si>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</si>
  <si>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</si>
  <si>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</si>
  <si>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</si>
  <si>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</si>
  <si>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</si>
  <si>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</si>
  <si>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</si>
  <si>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</si>
  <si>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</si>
  <si>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</si>
  <si>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</si>
  <si>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</si>
  <si>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</si>
  <si>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</si>
  <si>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</si>
  <si>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</si>
  <si>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</si>
  <si>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</si>
  <si>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</si>
  <si>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</si>
  <si>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</si>
  <si>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</si>
  <si>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</si>
  <si>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</si>
  <si>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</si>
  <si>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</si>
  <si>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</si>
  <si>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</si>
  <si>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</si>
  <si>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</si>
  <si>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</si>
  <si>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</si>
  <si>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</si>
  <si>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</si>
  <si>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</si>
  <si>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</si>
  <si>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</si>
  <si>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</si>
  <si>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</si>
  <si>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</si>
  <si>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</si>
  <si>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</si>
  <si>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</si>
  <si>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</si>
  <si>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</si>
  <si>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</si>
  <si>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</si>
  <si>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</si>
  <si>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</si>
  <si>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</si>
  <si>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</si>
  <si>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</si>
  <si>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</si>
  <si>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</si>
  <si>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</si>
  <si>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</si>
  <si>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</si>
  <si>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</si>
  <si>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</si>
  <si>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</si>
  <si>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</si>
  <si>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</si>
  <si>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</si>
  <si>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</si>
  <si>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</si>
  <si>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</si>
  <si>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</si>
  <si>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</si>
  <si>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</si>
  <si>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</si>
  <si>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</si>
  <si>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</si>
  <si>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</si>
  <si>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</si>
  <si>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</si>
  <si>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</si>
  <si>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</si>
  <si>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</si>
  <si>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</si>
  <si>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</si>
  <si>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</si>
  <si>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</si>
  <si>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</si>
  <si>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</si>
  <si>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</si>
  <si>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</si>
  <si>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</si>
  <si>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</si>
  <si>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</si>
  <si>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</si>
  <si>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</si>
  <si>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</si>
  <si>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</si>
  <si>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</si>
  <si>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</si>
  <si>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</si>
  <si>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</si>
  <si>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</si>
  <si>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</si>
  <si>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</si>
  <si>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</si>
  <si>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</si>
  <si>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</si>
  <si>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</si>
  <si>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</si>
  <si>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</si>
  <si>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</si>
  <si>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</si>
  <si>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</si>
  <si>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</si>
  <si>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</si>
  <si>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</si>
  <si>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</si>
  <si>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</si>
  <si>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</si>
  <si>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</si>
  <si>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</si>
  <si>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</si>
  <si>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</si>
  <si>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</si>
  <si>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</si>
  <si>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</si>
  <si>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</si>
  <si>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</si>
  <si>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</si>
  <si>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</si>
  <si>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</si>
  <si>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</si>
  <si>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</si>
  <si>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</si>
  <si>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</si>
  <si>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</si>
  <si>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</si>
  <si>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</si>
  <si>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</si>
  <si>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</si>
  <si>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</si>
  <si>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</si>
  <si>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</si>
  <si>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</si>
  <si>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</si>
  <si>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</si>
  <si>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</si>
  <si>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</si>
  <si>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</si>
  <si>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</si>
  <si>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</si>
  <si>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</si>
  <si>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</si>
  <si>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</si>
  <si>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</si>
  <si>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</si>
  <si>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</si>
  <si>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</si>
  <si>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</si>
  <si>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</si>
  <si>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</si>
  <si>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</si>
  <si>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</si>
  <si>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</si>
  <si>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</si>
  <si>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</si>
  <si>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</si>
  <si>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</si>
  <si>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</si>
  <si>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</si>
  <si>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</si>
  <si>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</si>
  <si>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</si>
  <si>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</si>
  <si>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</si>
  <si>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</si>
  <si>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</si>
  <si>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</si>
  <si>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</si>
  <si>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</si>
  <si>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</si>
  <si>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</si>
  <si>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</si>
  <si>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</si>
  <si>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</si>
  <si>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</si>
  <si>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</si>
  <si>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</si>
  <si>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</si>
  <si>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</si>
  <si>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</si>
  <si>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</si>
  <si>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</si>
  <si>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</si>
  <si>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</si>
  <si>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</si>
  <si>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</si>
  <si>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</si>
  <si>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</si>
  <si>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</si>
  <si>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</si>
  <si>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</si>
  <si>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</si>
  <si>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</si>
  <si>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</si>
  <si>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</si>
  <si>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</si>
  <si>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</si>
  <si>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</si>
  <si>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</si>
  <si>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</si>
  <si>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</si>
  <si>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</si>
  <si>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</si>
  <si>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</si>
  <si>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</si>
  <si>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</si>
  <si>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</si>
  <si>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</si>
  <si>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</si>
  <si>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</si>
  <si>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</si>
  <si>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</si>
  <si>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</si>
  <si>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</si>
  <si>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</si>
  <si>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</si>
  <si>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</si>
  <si>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</si>
  <si>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</si>
  <si>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</si>
  <si>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</si>
  <si>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</si>
  <si>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</si>
  <si>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</si>
  <si>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</si>
  <si>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</si>
  <si>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</si>
  <si>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</si>
  <si>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</si>
  <si>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</si>
  <si>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</si>
  <si>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</si>
  <si>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</si>
  <si>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</si>
  <si>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</si>
  <si>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</si>
  <si>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</si>
  <si>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</si>
  <si>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</si>
  <si>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</si>
  <si>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</si>
  <si>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</si>
  <si>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</si>
  <si>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</si>
  <si>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</si>
  <si>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</si>
  <si>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</si>
  <si>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</si>
  <si>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</si>
  <si>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</si>
  <si>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</si>
  <si>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</si>
  <si>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</si>
  <si>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</si>
  <si>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</si>
  <si>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</si>
  <si>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</si>
  <si>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</si>
  <si>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</si>
  <si>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</si>
  <si>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</si>
  <si>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</si>
  <si>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</si>
  <si>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</si>
  <si>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</si>
  <si>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</si>
  <si>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</si>
  <si>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</si>
  <si>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</si>
  <si>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</si>
  <si>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</si>
  <si>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</si>
  <si>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</si>
  <si>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</si>
  <si>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</si>
  <si>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</si>
  <si>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</si>
  <si>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</si>
  <si>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</si>
  <si>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</si>
  <si>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</si>
  <si>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</si>
  <si>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</si>
  <si>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</si>
  <si>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</si>
  <si>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</si>
  <si>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</si>
  <si>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</si>
  <si>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</si>
  <si>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</si>
  <si>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</si>
  <si>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</si>
  <si>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</si>
  <si>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</si>
  <si>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</si>
  <si>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</si>
  <si>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</si>
  <si>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</si>
  <si>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</si>
  <si>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</si>
  <si>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</si>
  <si>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</si>
  <si>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</si>
  <si>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</si>
  <si>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</si>
  <si>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</si>
  <si>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</si>
  <si>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</si>
  <si>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</si>
  <si>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</si>
  <si>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</si>
  <si>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</si>
  <si>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</si>
  <si>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</si>
  <si>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</si>
  <si>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</si>
  <si>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</si>
  <si>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</si>
  <si>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</si>
  <si>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</si>
  <si>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</si>
  <si>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</si>
  <si>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</si>
  <si>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</si>
  <si>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</si>
  <si>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</si>
  <si>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</si>
  <si>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</si>
  <si>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</si>
  <si>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</si>
  <si>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</si>
  <si>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</si>
  <si>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</si>
  <si>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</si>
  <si>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</si>
  <si>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</si>
  <si>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</si>
  <si>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</si>
  <si>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</si>
  <si>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</si>
  <si>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</si>
  <si>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</si>
  <si>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</si>
  <si>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</si>
  <si>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</si>
  <si>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</si>
  <si>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</si>
  <si>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</si>
  <si>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</si>
  <si>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</si>
  <si>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</si>
  <si>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</si>
  <si>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</si>
  <si>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</si>
  <si>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</si>
  <si>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</si>
  <si>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</si>
  <si>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</si>
  <si>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</si>
  <si>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</si>
  <si>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</si>
  <si>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</si>
  <si>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</si>
  <si>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</si>
  <si>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</si>
  <si>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</si>
  <si>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</si>
  <si>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</si>
  <si>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</si>
  <si>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</si>
  <si>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</si>
  <si>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</si>
  <si>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</si>
  <si>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</si>
  <si>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</si>
  <si>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</si>
  <si>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</si>
  <si>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</si>
  <si>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</si>
  <si>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</si>
  <si>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</si>
  <si>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</si>
  <si>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</si>
  <si>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</si>
  <si>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</si>
  <si>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</si>
  <si>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</si>
  <si>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</si>
  <si>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</si>
  <si>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</si>
  <si>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</si>
  <si>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</si>
  <si>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</si>
  <si>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</si>
  <si>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</si>
  <si>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</si>
  <si>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</si>
  <si>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</si>
  <si>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</si>
  <si>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</si>
  <si>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</si>
  <si>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</si>
  <si>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</si>
  <si>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</si>
  <si>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</si>
  <si>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</si>
  <si>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</si>
  <si>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</si>
  <si>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</si>
  <si>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</si>
  <si>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</si>
  <si>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</si>
  <si>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</si>
  <si>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</si>
  <si>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</si>
  <si>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</si>
  <si>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</si>
  <si>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</si>
  <si>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</si>
  <si>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</si>
  <si>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</si>
  <si>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</si>
  <si>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</si>
  <si>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</si>
  <si>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</si>
  <si>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</si>
  <si>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</si>
  <si>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</si>
  <si>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</si>
  <si>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</si>
  <si>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</si>
  <si>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</si>
  <si>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</si>
  <si>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</si>
  <si>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</si>
  <si>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</si>
  <si>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</si>
  <si>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</si>
  <si>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</si>
  <si>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</si>
  <si>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</si>
  <si>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</si>
  <si>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</si>
  <si>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</si>
  <si>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</si>
  <si>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</si>
  <si>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</si>
  <si>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</si>
  <si>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</si>
  <si>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</si>
  <si>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</si>
  <si>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</si>
  <si>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</si>
  <si>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</si>
  <si>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</si>
  <si>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</si>
  <si>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</si>
  <si>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</si>
  <si>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</si>
  <si>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</si>
  <si>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</si>
  <si>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</si>
  <si>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</si>
  <si>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</si>
  <si>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</si>
  <si>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</si>
  <si>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</si>
  <si>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</si>
  <si>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</si>
  <si>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</si>
  <si>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</si>
  <si>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</si>
  <si>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</si>
  <si>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</si>
  <si>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</si>
  <si>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</si>
  <si>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</si>
  <si>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</si>
  <si>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</si>
  <si>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</si>
  <si>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</si>
  <si>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</si>
  <si>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</si>
  <si>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</si>
  <si>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</si>
  <si>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</si>
  <si>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</si>
  <si>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</si>
  <si>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</si>
  <si>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</si>
  <si>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</si>
  <si>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</si>
  <si>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</si>
  <si>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</si>
  <si>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</si>
  <si>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</si>
  <si>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</si>
  <si>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</si>
  <si>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</si>
  <si>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</si>
  <si>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</si>
  <si>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</si>
  <si>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</si>
  <si>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</si>
  <si>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</si>
  <si>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</si>
  <si>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</si>
  <si>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</si>
  <si>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</si>
  <si>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</si>
  <si>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</si>
  <si>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</si>
  <si>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</si>
  <si>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</si>
  <si>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</si>
  <si>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</si>
  <si>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</si>
  <si>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</si>
  <si>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</si>
  <si>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</si>
  <si>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</si>
  <si>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</si>
  <si>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</si>
  <si>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</si>
  <si>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</si>
  <si>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</si>
  <si>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</si>
  <si>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</si>
  <si>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</si>
  <si>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</si>
  <si>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</si>
  <si>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</si>
  <si>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</si>
  <si>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</si>
  <si>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</si>
  <si>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</si>
  <si>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</si>
  <si>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</si>
  <si>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</si>
  <si>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</si>
  <si>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</si>
  <si>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</si>
  <si>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</si>
  <si>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</si>
  <si>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</si>
  <si>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</si>
  <si>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</si>
  <si>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</si>
  <si>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</si>
  <si>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</si>
  <si>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</si>
  <si>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</si>
  <si>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</si>
  <si>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</si>
  <si>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</si>
  <si>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</si>
  <si>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</si>
  <si>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</si>
  <si>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</si>
  <si>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</si>
  <si>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</si>
  <si>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</si>
  <si>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</si>
  <si>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</si>
  <si>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</si>
  <si>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</si>
  <si>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</si>
  <si>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</si>
  <si>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</si>
  <si>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</si>
  <si>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</si>
  <si>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</si>
  <si>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</si>
  <si>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</si>
  <si>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</si>
  <si>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</si>
  <si>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</si>
  <si>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</si>
  <si>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</si>
  <si>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</si>
  <si>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</si>
  <si>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</si>
  <si>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</si>
  <si>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</si>
  <si>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</si>
  <si>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</si>
  <si>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</si>
  <si>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</si>
  <si>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</si>
  <si>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</si>
  <si>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</si>
  <si>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</si>
  <si>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</si>
  <si>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</si>
  <si>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</si>
  <si>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</si>
  <si>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</si>
  <si>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</si>
  <si>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</si>
  <si>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</si>
  <si>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</si>
  <si>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</si>
  <si>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</si>
  <si>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</si>
  <si>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</si>
  <si>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</si>
  <si>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</si>
  <si>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</si>
  <si>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</si>
  <si>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</si>
  <si>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</si>
  <si>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</si>
  <si>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</si>
  <si>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</si>
  <si>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</si>
  <si>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</si>
  <si>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</si>
  <si>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</si>
  <si>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</si>
  <si>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</si>
  <si>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</si>
  <si>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</si>
  <si>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</si>
  <si>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</si>
  <si>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</si>
  <si>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</si>
  <si>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</si>
  <si>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</si>
  <si>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</si>
  <si>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</si>
  <si>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</si>
  <si>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</si>
  <si>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</si>
  <si>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</si>
  <si>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</si>
  <si>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</si>
  <si>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</si>
  <si>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</si>
  <si>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</si>
  <si>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</si>
  <si>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</si>
  <si>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</si>
  <si>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</si>
  <si>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</si>
  <si>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</si>
  <si>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</si>
  <si>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</si>
  <si>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</si>
  <si>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</si>
  <si>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</si>
  <si>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</si>
  <si>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</si>
  <si>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</si>
  <si>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</si>
  <si>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</si>
  <si>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</si>
  <si>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</si>
  <si>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</si>
  <si>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</si>
  <si>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</si>
  <si>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</si>
  <si>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</si>
  <si>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</si>
  <si>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</si>
  <si>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</si>
  <si>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</si>
  <si>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</si>
  <si>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</si>
  <si>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</si>
  <si>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</si>
  <si>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</si>
  <si>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</si>
  <si>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</si>
  <si>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</si>
  <si>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</si>
  <si>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</si>
  <si>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</si>
  <si>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</si>
  <si>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</si>
  <si>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</si>
  <si>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</si>
  <si>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</si>
  <si>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</si>
  <si>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</si>
  <si>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</si>
  <si>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</si>
  <si>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</si>
  <si>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</si>
  <si>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</si>
  <si>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</si>
  <si>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</si>
  <si>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</si>
  <si>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</si>
  <si>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</si>
  <si>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</si>
  <si>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</si>
  <si>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</si>
  <si>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</si>
  <si>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</si>
  <si>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</si>
  <si>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</si>
  <si>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</si>
  <si>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</si>
  <si>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</si>
  <si>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</si>
  <si>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</si>
  <si>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</si>
  <si>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</si>
  <si>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</si>
  <si>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</si>
  <si>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</si>
  <si>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</si>
  <si>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</si>
  <si>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</si>
  <si>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</si>
  <si>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</si>
  <si>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</si>
  <si>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</si>
  <si>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</si>
  <si>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</si>
  <si>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</si>
  <si>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</si>
  <si>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</si>
  <si>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</si>
  <si>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</si>
  <si>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</si>
  <si>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</si>
  <si>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</si>
  <si>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</si>
  <si>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</si>
  <si>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</si>
  <si>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</si>
  <si>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</si>
  <si>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</si>
  <si>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</si>
  <si>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</si>
  <si>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</si>
  <si>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</si>
  <si>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</si>
  <si>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</si>
  <si>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</si>
  <si>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</si>
  <si>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</si>
  <si>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</si>
  <si>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</si>
  <si>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</si>
  <si>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</si>
  <si>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</si>
  <si>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</si>
  <si>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</si>
  <si>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</si>
  <si>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</si>
  <si>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</si>
  <si>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</si>
  <si>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</si>
  <si>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</si>
  <si>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</si>
  <si>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</si>
  <si>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</si>
  <si>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</si>
  <si>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</si>
  <si>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</si>
  <si>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</si>
  <si>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</si>
  <si>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</si>
  <si>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</si>
  <si>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</si>
  <si>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</si>
  <si>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</si>
  <si>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</si>
  <si>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</si>
  <si>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</si>
  <si>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</si>
  <si>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</si>
  <si>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</si>
  <si>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</si>
  <si>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</si>
  <si>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</si>
  <si>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</si>
  <si>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</si>
  <si>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</si>
  <si>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</si>
  <si>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</si>
  <si>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</si>
  <si>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</si>
  <si>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</si>
  <si>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</si>
  <si>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</si>
  <si>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</si>
  <si>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</si>
  <si>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</si>
  <si>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</si>
  <si>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</si>
  <si>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</si>
  <si>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</si>
  <si>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</si>
  <si>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</si>
  <si>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</si>
  <si>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</si>
  <si>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</si>
  <si>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</si>
  <si>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</si>
  <si>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</si>
  <si>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</si>
  <si>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</si>
  <si>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</si>
  <si>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</si>
  <si>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</si>
  <si>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</si>
  <si>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</si>
  <si>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</si>
  <si>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</si>
  <si>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</si>
  <si>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</si>
  <si>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</si>
  <si>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</si>
  <si>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</si>
  <si>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</si>
  <si>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</si>
  <si>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</si>
  <si>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</si>
  <si>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</si>
  <si>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</si>
  <si>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</si>
  <si>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</si>
  <si>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</si>
  <si>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</si>
  <si>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</si>
  <si>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</si>
  <si>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</si>
  <si>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</si>
  <si>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</si>
  <si>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</si>
  <si>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</si>
  <si>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</si>
  <si>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</si>
  <si>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</si>
  <si>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</si>
  <si>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</si>
  <si>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</si>
  <si>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</si>
  <si>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</si>
  <si>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</si>
  <si>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</si>
  <si>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</si>
  <si>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</si>
  <si>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</si>
  <si>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</si>
  <si>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</si>
  <si>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</si>
  <si>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</si>
  <si>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</si>
  <si>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</si>
  <si>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</si>
  <si>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</si>
  <si>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</si>
  <si>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</si>
  <si>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</si>
  <si>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</si>
  <si>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</si>
  <si>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</si>
  <si>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</si>
  <si>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</si>
  <si>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</si>
  <si>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</si>
  <si>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</si>
  <si>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</si>
  <si>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</si>
  <si>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</si>
  <si>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</si>
  <si>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</si>
  <si>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</si>
  <si>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</si>
  <si>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</si>
  <si>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</si>
  <si>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</si>
  <si>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</si>
  <si>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</si>
  <si>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</si>
  <si>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</si>
  <si>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</si>
  <si>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</si>
  <si>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</si>
  <si>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</si>
  <si>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</si>
  <si>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</si>
  <si>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</si>
  <si>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</si>
  <si>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</si>
  <si>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</si>
  <si>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</si>
  <si>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</si>
  <si>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</si>
  <si>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</si>
  <si>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</si>
  <si>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</si>
  <si>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</si>
  <si>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</si>
  <si>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</si>
  <si>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</si>
  <si>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</si>
  <si>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</si>
  <si>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</si>
  <si>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</si>
  <si>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</si>
  <si>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</si>
  <si>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</si>
  <si>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</si>
  <si>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</si>
  <si>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</si>
  <si>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</si>
  <si>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</si>
  <si>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</si>
  <si>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</si>
  <si>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</si>
  <si>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</si>
  <si>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</si>
  <si>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</si>
  <si>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</si>
  <si>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</si>
  <si>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</si>
  <si>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</si>
  <si>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</si>
  <si>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</si>
  <si>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</si>
  <si>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</si>
  <si>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</si>
  <si>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</si>
  <si>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</si>
  <si>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</si>
  <si>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</si>
  <si>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</si>
  <si>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</si>
  <si>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</si>
  <si>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</si>
  <si>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</si>
  <si>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</si>
  <si>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</si>
  <si>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</si>
  <si>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</si>
  <si>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</si>
  <si>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</si>
  <si>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</si>
  <si>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</si>
  <si>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</si>
  <si>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</si>
  <si>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</si>
  <si>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</si>
  <si>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</si>
  <si>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</si>
  <si>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</si>
  <si>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</si>
  <si>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</si>
  <si>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</si>
  <si>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</si>
  <si>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</si>
  <si>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</si>
  <si>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</si>
  <si>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</si>
  <si>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</si>
  <si>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</si>
  <si>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</si>
  <si>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</si>
  <si>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</si>
  <si>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</si>
  <si>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</si>
  <si>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</si>
  <si>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</si>
  <si>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</si>
  <si>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</si>
  <si>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</si>
  <si>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</si>
  <si>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</si>
  <si>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</si>
  <si>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</si>
  <si>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</si>
  <si>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</si>
  <si>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</si>
  <si>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</si>
  <si>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</si>
  <si>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</si>
  <si>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</si>
  <si>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</si>
  <si>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</si>
  <si>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</si>
  <si>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</si>
  <si>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</si>
  <si>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</si>
  <si>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</si>
  <si>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</si>
  <si>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</si>
  <si>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</si>
  <si>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</si>
  <si>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</si>
  <si>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</si>
  <si>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</si>
  <si>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</si>
  <si>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</si>
  <si>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</si>
  <si>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</si>
  <si>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</si>
  <si>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</si>
  <si>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</si>
  <si>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</si>
  <si>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</si>
  <si>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</si>
  <si>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</si>
  <si>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</si>
  <si>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</si>
  <si>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</si>
  <si>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</si>
  <si>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</si>
  <si>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</si>
  <si>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</si>
  <si>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</si>
  <si>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</si>
  <si>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</si>
  <si>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</si>
  <si>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</si>
  <si>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</si>
  <si>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</si>
  <si>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</si>
  <si>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</si>
  <si>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</si>
  <si>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</si>
  <si>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</si>
  <si>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</si>
  <si>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</si>
  <si>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</si>
  <si>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</si>
  <si>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</si>
  <si>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</si>
  <si>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</si>
  <si>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</si>
  <si>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</si>
  <si>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</si>
  <si>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</si>
  <si>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</si>
  <si>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</si>
  <si>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</si>
  <si>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</si>
  <si>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</si>
  <si>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</si>
  <si>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</si>
  <si>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</si>
  <si>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</si>
  <si>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</si>
  <si>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</si>
  <si>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</si>
  <si>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</si>
  <si>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</si>
  <si>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</si>
  <si>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</si>
  <si>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</si>
  <si>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</si>
  <si>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</si>
  <si>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</si>
  <si>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</si>
  <si>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</si>
  <si>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</si>
  <si>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</si>
  <si>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</si>
  <si>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</si>
  <si>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</si>
  <si>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</si>
  <si>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</si>
  <si>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</si>
  <si>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</si>
  <si>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</si>
  <si>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</si>
  <si>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</si>
  <si>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</si>
  <si>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</si>
  <si>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</si>
  <si>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</si>
  <si>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</si>
  <si>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</si>
  <si>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</si>
  <si>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</si>
  <si>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</si>
  <si>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</si>
  <si>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</si>
  <si>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</si>
  <si>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</si>
  <si>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</si>
  <si>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</si>
  <si>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</si>
  <si>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</si>
  <si>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</si>
  <si>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</si>
  <si>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</si>
  <si>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</si>
  <si>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</si>
  <si>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</si>
  <si>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</si>
  <si>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</si>
  <si>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</si>
  <si>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</si>
  <si>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</si>
  <si>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</si>
  <si>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</si>
  <si>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</si>
  <si>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</si>
  <si>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</si>
  <si>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</si>
  <si>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</si>
  <si>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</si>
  <si>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</si>
  <si>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</si>
  <si>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</si>
  <si>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</si>
  <si>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</si>
  <si>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</si>
  <si>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</si>
  <si>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</si>
  <si>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</si>
  <si>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</si>
  <si>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</si>
  <si>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</si>
  <si>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</si>
  <si>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</si>
  <si>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</si>
  <si>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</si>
  <si>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</si>
  <si>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</si>
  <si>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</si>
  <si>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</si>
  <si>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</si>
  <si>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</si>
  <si>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</si>
  <si>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</si>
  <si>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</si>
  <si>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</si>
  <si>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</si>
  <si>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</si>
  <si>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</si>
  <si>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</si>
  <si>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</si>
  <si>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</si>
  <si>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</si>
  <si>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</si>
  <si>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</si>
  <si>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</si>
  <si>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</si>
  <si>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</si>
  <si>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</si>
  <si>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</si>
  <si>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</si>
  <si>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</si>
  <si>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</si>
  <si>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</si>
  <si>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</si>
  <si>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</si>
  <si>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</si>
  <si>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</si>
  <si>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</si>
  <si>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</si>
  <si>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</si>
  <si>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</si>
  <si>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</si>
  <si>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</si>
  <si>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</si>
  <si>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</si>
  <si>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</si>
  <si>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</si>
  <si>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</si>
  <si>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</si>
  <si>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</si>
  <si>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</si>
  <si>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</si>
  <si>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</si>
  <si>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</si>
  <si>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</si>
  <si>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</si>
  <si>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</si>
  <si>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</si>
  <si>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</si>
  <si>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</si>
  <si>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</si>
  <si>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</si>
  <si>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</si>
  <si>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</si>
  <si>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</si>
  <si>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</si>
  <si>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</si>
  <si>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</si>
  <si>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</si>
  <si>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</si>
  <si>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</si>
  <si>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</si>
  <si>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</si>
  <si>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</si>
  <si>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</si>
  <si>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</si>
  <si>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</si>
  <si>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</si>
  <si>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</si>
  <si>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</si>
  <si>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</si>
  <si>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</si>
  <si>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</si>
  <si>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</si>
  <si>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</si>
  <si>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</si>
  <si>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</si>
  <si>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</si>
  <si>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</si>
  <si>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</si>
  <si>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</si>
  <si>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</si>
  <si>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</si>
  <si>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</si>
  <si>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</si>
  <si>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</si>
  <si>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</si>
  <si>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</si>
  <si>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</si>
  <si>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</si>
  <si>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</si>
  <si>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</si>
  <si>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</si>
  <si>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</si>
  <si>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</si>
  <si>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</si>
  <si>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</si>
  <si>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</si>
  <si>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</si>
  <si>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</si>
  <si>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</si>
  <si>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</si>
  <si>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</si>
  <si>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</si>
  <si>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</si>
  <si>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</si>
  <si>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</si>
  <si>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</si>
  <si>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</si>
  <si>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</si>
  <si>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</si>
  <si>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</si>
  <si>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</si>
  <si>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</si>
  <si>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</si>
  <si>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</si>
  <si>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</si>
  <si>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</si>
  <si>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</si>
  <si>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</si>
  <si>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</si>
  <si>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</si>
  <si>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</si>
  <si>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</si>
  <si>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</si>
  <si>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</si>
  <si>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</si>
  <si>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</si>
  <si>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</si>
  <si>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</si>
  <si>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</si>
  <si>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</si>
  <si>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</si>
  <si>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</si>
  <si>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</si>
  <si>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</si>
  <si>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</si>
  <si>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</si>
  <si>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</si>
  <si>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</si>
  <si>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</si>
  <si>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</si>
  <si>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</si>
  <si>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</si>
  <si>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</si>
  <si>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</si>
  <si>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</si>
  <si>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</si>
  <si>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</si>
  <si>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</si>
  <si>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</si>
  <si>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</si>
  <si>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</si>
  <si>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</si>
  <si>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</si>
  <si>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</si>
  <si>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</si>
  <si>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</si>
  <si>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</si>
  <si>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</si>
  <si>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</si>
  <si>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</si>
  <si>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</si>
  <si>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</si>
  <si>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</si>
  <si>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</si>
  <si>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</si>
  <si>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</si>
  <si>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</si>
  <si>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</si>
  <si>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</si>
  <si>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</si>
  <si>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</si>
  <si>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</si>
  <si>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</si>
  <si>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</si>
  <si>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</si>
  <si>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</si>
  <si>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</si>
  <si>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</si>
  <si>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</si>
  <si>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</si>
  <si>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</si>
  <si>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</si>
  <si>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</si>
  <si>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</si>
  <si>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</si>
  <si>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</si>
  <si>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</si>
  <si>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</si>
  <si>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</si>
  <si>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</si>
  <si>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</si>
  <si>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</si>
  <si>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</si>
  <si>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</si>
  <si>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</si>
  <si>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</si>
  <si>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</si>
  <si>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</si>
  <si>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</si>
  <si>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</si>
  <si>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</si>
  <si>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</si>
  <si>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</si>
  <si>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</si>
  <si>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</si>
  <si>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</si>
  <si>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</si>
  <si>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</si>
  <si>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</si>
  <si>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</si>
  <si>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</si>
  <si>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</si>
  <si>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</si>
  <si>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</si>
  <si>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</si>
  <si>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</si>
  <si>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</si>
  <si>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</si>
  <si>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</si>
  <si>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</si>
  <si>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</si>
  <si>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</si>
  <si>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</si>
  <si>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</si>
  <si>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</si>
  <si>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</si>
  <si>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</si>
  <si>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</si>
  <si>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</si>
  <si>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</si>
  <si>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</si>
  <si>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</si>
  <si>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</si>
  <si>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</si>
  <si>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</si>
  <si>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</si>
  <si>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</si>
  <si>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</si>
  <si>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</si>
  <si>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</si>
  <si>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</si>
  <si>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</si>
  <si>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</si>
  <si>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</si>
  <si>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</si>
  <si>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</si>
  <si>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</si>
  <si>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</si>
  <si>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</si>
  <si>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</si>
  <si>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</si>
  <si>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</si>
  <si>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</si>
  <si>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</si>
  <si>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</si>
  <si>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</si>
  <si>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</si>
  <si>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</si>
  <si>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</si>
  <si>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</si>
  <si>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</si>
  <si>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</si>
  <si>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</si>
  <si>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</si>
  <si>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</si>
  <si>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</si>
  <si>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</si>
  <si>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</si>
  <si>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</si>
  <si>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</si>
  <si>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</si>
  <si>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</si>
  <si>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</si>
  <si>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</si>
  <si>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</si>
  <si>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</si>
  <si>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</si>
  <si>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</si>
  <si>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</si>
  <si>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</si>
  <si>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</si>
  <si>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</si>
  <si>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</si>
  <si>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</si>
  <si>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</si>
  <si>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</si>
  <si>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</si>
  <si>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</si>
  <si>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</si>
  <si>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</si>
  <si>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</si>
  <si>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</si>
  <si>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</si>
  <si>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</si>
  <si>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</si>
  <si>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</si>
  <si>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</si>
  <si>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</si>
  <si>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</si>
  <si>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</si>
  <si>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</si>
  <si>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</si>
  <si>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</si>
  <si>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</si>
  <si>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</si>
  <si>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</si>
  <si>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</si>
  <si>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</si>
  <si>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</si>
  <si>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</si>
  <si>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</si>
  <si>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</si>
  <si>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</si>
  <si>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</si>
  <si>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</si>
  <si>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</si>
  <si>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</si>
  <si>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</si>
  <si>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</si>
  <si>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</si>
  <si>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</si>
  <si>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</si>
  <si>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</si>
  <si>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</si>
  <si>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</si>
  <si>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</si>
  <si>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</si>
  <si>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</si>
  <si>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</si>
  <si>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</si>
  <si>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</si>
  <si>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</si>
  <si>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</si>
  <si>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</si>
  <si>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</si>
  <si>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</si>
  <si>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</si>
  <si>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</si>
  <si>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</si>
  <si>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</si>
  <si>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</si>
  <si>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</si>
  <si>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</si>
  <si>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</si>
  <si>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</si>
  <si>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</si>
  <si>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</si>
  <si>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</si>
  <si>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</si>
  <si>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</si>
  <si>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</si>
  <si>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</si>
  <si>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</si>
  <si>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</si>
  <si>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</si>
  <si>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</si>
  <si>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</si>
  <si>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</si>
  <si>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</si>
  <si>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</si>
  <si>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</si>
  <si>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</si>
  <si>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</si>
  <si>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</si>
  <si>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</si>
  <si>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</si>
  <si>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</si>
  <si>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</si>
  <si>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</si>
  <si>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</si>
  <si>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</si>
  <si>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</si>
  <si>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</si>
  <si>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</si>
  <si>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</si>
  <si>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</si>
  <si>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</si>
  <si>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</si>
  <si>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</si>
  <si>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</si>
  <si>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</si>
  <si>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</si>
  <si>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</si>
  <si>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</si>
  <si>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</si>
  <si>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</si>
  <si>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</si>
  <si>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</si>
  <si>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</si>
  <si>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</si>
  <si>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</si>
  <si>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</si>
  <si>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</si>
  <si>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</si>
  <si>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</si>
  <si>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</si>
  <si>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</si>
  <si>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</si>
  <si>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</si>
  <si>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</si>
  <si>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</si>
  <si>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</si>
  <si>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</si>
  <si>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</si>
  <si>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</si>
  <si>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</si>
  <si>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</si>
  <si>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</si>
  <si>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</si>
  <si>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</si>
  <si>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</si>
  <si>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</si>
  <si>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</si>
  <si>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</si>
  <si>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</si>
  <si>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</si>
  <si>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</si>
  <si>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</si>
  <si>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</si>
  <si>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</si>
  <si>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</si>
  <si>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</si>
  <si>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</si>
  <si>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</si>
  <si>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</si>
  <si>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</si>
  <si>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</si>
  <si>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</si>
  <si>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</si>
  <si>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</si>
  <si>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</si>
  <si>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</si>
  <si>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</si>
  <si>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</si>
  <si>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</si>
  <si>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</si>
  <si>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</si>
  <si>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</si>
  <si>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</si>
  <si>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</si>
  <si>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</si>
  <si>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</si>
  <si>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</si>
  <si>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</si>
  <si>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</si>
  <si>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</si>
  <si>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</si>
  <si>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</si>
  <si>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</si>
  <si>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</si>
  <si>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</si>
  <si>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</si>
  <si>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</si>
  <si>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</si>
  <si>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</si>
  <si>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</si>
  <si>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</si>
  <si>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</si>
  <si>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</si>
  <si>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</si>
  <si>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</si>
  <si>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</si>
  <si>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</si>
  <si>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</si>
  <si>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</si>
  <si>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</si>
  <si>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</si>
  <si>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</si>
  <si>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</si>
  <si>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</si>
  <si>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</si>
  <si>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</si>
  <si>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</si>
  <si>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</si>
  <si>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</si>
  <si>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</si>
  <si>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</si>
  <si>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</si>
  <si>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</si>
  <si>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</si>
  <si>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</si>
  <si>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</si>
  <si>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</si>
  <si>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</si>
  <si>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</si>
  <si>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</si>
  <si>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</si>
  <si>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</si>
  <si>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</si>
  <si>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</si>
  <si>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</si>
  <si>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</si>
  <si>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</si>
  <si>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</si>
  <si>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</si>
  <si>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</si>
  <si>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</si>
  <si>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</si>
  <si>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</si>
  <si>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</si>
  <si>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</si>
  <si>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</si>
  <si>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</si>
  <si>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</si>
  <si>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</si>
  <si>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</si>
  <si>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</si>
  <si>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</si>
  <si>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</si>
  <si>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</si>
  <si>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</si>
  <si>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</si>
  <si>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</si>
  <si>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</si>
  <si>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</si>
  <si>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</si>
  <si>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</si>
  <si>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</si>
  <si>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</si>
  <si>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</si>
  <si>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</si>
  <si>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</si>
  <si>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</si>
  <si>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</si>
  <si>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</si>
  <si>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</si>
  <si>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</si>
  <si>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</si>
  <si>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</si>
  <si>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</si>
  <si>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</si>
  <si>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</si>
  <si>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</si>
  <si>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</si>
  <si>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</si>
  <si>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</si>
  <si>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</si>
  <si>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</si>
  <si>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</si>
  <si>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</si>
  <si>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</si>
  <si>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</si>
  <si>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</si>
  <si>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</si>
  <si>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</si>
  <si>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</si>
  <si>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</si>
  <si>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</si>
  <si>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</si>
  <si>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</si>
  <si>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</si>
  <si>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</si>
  <si>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</si>
  <si>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</si>
  <si>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</si>
  <si>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</si>
  <si>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</si>
  <si>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</si>
  <si>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</si>
  <si>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</si>
  <si>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</si>
  <si>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</si>
  <si>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</si>
  <si>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</si>
  <si>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</si>
  <si>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</si>
  <si>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</si>
  <si>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</si>
  <si>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</si>
  <si>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</si>
  <si>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</si>
  <si>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</si>
  <si>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</si>
  <si>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</si>
  <si>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</si>
  <si>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</si>
  <si>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</si>
  <si>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</si>
  <si>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</si>
  <si>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</si>
  <si>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</si>
  <si>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</si>
  <si>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</si>
  <si>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</si>
  <si>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</si>
  <si>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</si>
  <si>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</si>
  <si>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</si>
  <si>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</si>
  <si>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</si>
  <si>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</si>
  <si>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</si>
  <si>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</si>
  <si>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</si>
  <si>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</si>
  <si>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</si>
  <si>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</si>
  <si>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</si>
  <si>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</si>
  <si>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</si>
  <si>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</si>
  <si>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</si>
  <si>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</si>
  <si>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</si>
  <si>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</si>
  <si>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</si>
  <si>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</si>
  <si>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</si>
  <si>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</si>
  <si>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</si>
  <si>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</si>
  <si>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</si>
  <si>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</si>
  <si>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</si>
  <si>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</si>
  <si>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</si>
  <si>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</si>
  <si>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</si>
  <si>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</si>
  <si>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</si>
  <si>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</si>
  <si>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</si>
  <si>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</si>
  <si>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</si>
  <si>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</si>
  <si>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</si>
  <si>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</si>
  <si>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</si>
  <si>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</si>
  <si>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</si>
  <si>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</si>
  <si>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</si>
  <si>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</si>
  <si>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</si>
  <si>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</si>
  <si>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</si>
  <si>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</si>
  <si>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</si>
  <si>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</si>
  <si>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</si>
  <si>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</si>
  <si>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</si>
  <si>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</si>
  <si>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</si>
  <si>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</si>
  <si>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</si>
  <si>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</si>
  <si>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</si>
  <si>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</si>
  <si>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</si>
  <si>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</si>
  <si>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</si>
  <si>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</si>
  <si>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</si>
  <si>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</si>
  <si>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</si>
  <si>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</si>
  <si>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</si>
  <si>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</si>
  <si>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</si>
  <si>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</si>
  <si>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</si>
  <si>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</si>
  <si>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</si>
  <si>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</si>
  <si>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</si>
  <si>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</si>
  <si>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</si>
  <si>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</si>
  <si>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</si>
  <si>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</si>
  <si>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</si>
  <si>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</si>
  <si>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</si>
  <si>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</si>
  <si>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</si>
  <si>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</si>
  <si>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</si>
  <si>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</si>
  <si>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</si>
  <si>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</si>
  <si>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</si>
  <si>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</si>
  <si>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</si>
  <si>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</si>
  <si>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</si>
  <si>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</si>
  <si>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</si>
  <si>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</si>
  <si>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</si>
  <si>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</si>
  <si>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</si>
  <si>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</si>
  <si>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</si>
  <si>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</si>
  <si>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</si>
  <si>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</si>
  <si>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</si>
  <si>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</si>
  <si>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</si>
  <si>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</si>
  <si>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</si>
  <si>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</si>
  <si>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</si>
  <si>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</si>
  <si>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</si>
  <si>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</si>
  <si>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</si>
  <si>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</si>
  <si>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</si>
  <si>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</si>
  <si>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</si>
  <si>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</si>
  <si>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</si>
  <si>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</si>
  <si>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</si>
  <si>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</si>
  <si>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</si>
  <si>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</si>
  <si>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</si>
  <si>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</si>
  <si>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</si>
  <si>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</si>
  <si>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</si>
  <si>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</si>
  <si>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</si>
  <si>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</si>
  <si>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</si>
  <si>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</si>
  <si>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</si>
  <si>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</si>
  <si>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</si>
  <si>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</si>
  <si>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</si>
  <si>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</si>
  <si>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</si>
  <si>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</si>
  <si>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</si>
  <si>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</si>
  <si>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</si>
  <si>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</si>
  <si>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</si>
  <si>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</si>
  <si>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</si>
  <si>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</si>
  <si>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</si>
  <si>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</si>
  <si>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</si>
  <si>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</si>
  <si>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</si>
  <si>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</si>
  <si>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</si>
  <si>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</si>
  <si>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</si>
  <si>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</si>
  <si>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</si>
  <si>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</si>
  <si>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</si>
  <si>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</si>
  <si>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</si>
  <si>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</si>
  <si>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</si>
  <si>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</si>
  <si>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</si>
  <si>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</si>
  <si>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</si>
  <si>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</si>
  <si>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</si>
  <si>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</si>
  <si>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</si>
  <si>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</si>
  <si>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</si>
  <si>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</si>
  <si>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</si>
  <si>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</si>
  <si>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</si>
  <si>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</si>
  <si>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</si>
  <si>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</si>
  <si>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</si>
  <si>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</si>
  <si>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</si>
  <si>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</si>
  <si>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</si>
  <si>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</si>
  <si>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</si>
  <si>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</si>
  <si>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</si>
  <si>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</si>
  <si>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</si>
  <si>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</si>
  <si>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</si>
  <si>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</si>
  <si>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</si>
  <si>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</si>
  <si>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</si>
  <si>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</si>
  <si>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</si>
  <si>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</si>
  <si>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</si>
  <si>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</si>
  <si>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</si>
  <si>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</si>
  <si>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</si>
  <si>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</si>
  <si>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</si>
  <si>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</si>
  <si>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</si>
  <si>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</si>
  <si>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</si>
  <si>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</si>
  <si>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</si>
  <si>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</si>
  <si>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</si>
  <si>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</si>
  <si>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</si>
  <si>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</si>
  <si>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</si>
  <si>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</si>
  <si>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</si>
  <si>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</si>
  <si>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</si>
  <si>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</si>
  <si>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</si>
  <si>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</si>
  <si>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</si>
  <si>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</si>
  <si>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</si>
  <si>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</si>
  <si>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</si>
  <si>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</si>
  <si>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</si>
  <si>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</si>
  <si>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</si>
  <si>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</si>
  <si>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</si>
  <si>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</si>
  <si>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</si>
  <si>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</si>
  <si>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</si>
  <si>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</si>
  <si>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</si>
  <si>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</si>
  <si>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</si>
  <si>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</si>
  <si>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</si>
  <si>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</si>
  <si>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</si>
  <si>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</si>
  <si>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</si>
  <si>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</si>
  <si>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</si>
  <si>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</si>
  <si>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</si>
  <si>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</si>
  <si>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</si>
  <si>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</si>
  <si>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</si>
  <si>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</si>
  <si>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</si>
  <si>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</si>
  <si>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</si>
  <si>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</si>
  <si>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</si>
  <si>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</si>
  <si>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</si>
  <si>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</si>
  <si>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</si>
  <si>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</si>
  <si>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</si>
  <si>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</si>
  <si>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</si>
  <si>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</si>
  <si>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</si>
  <si>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</si>
  <si>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</si>
  <si>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</si>
  <si>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</si>
  <si>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</si>
  <si>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</si>
  <si>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</si>
  <si>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</si>
  <si>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</si>
  <si>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</si>
  <si>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</si>
  <si>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</si>
  <si>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</si>
  <si>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</si>
  <si>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</si>
  <si>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</si>
  <si>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</si>
  <si>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</si>
  <si>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</si>
  <si>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</si>
  <si>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</si>
  <si>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</si>
  <si>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</si>
  <si>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</si>
  <si>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</si>
  <si>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</si>
  <si>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</si>
  <si>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</si>
  <si>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</si>
  <si>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</si>
  <si>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</si>
  <si>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</si>
  <si>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</si>
  <si>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</si>
  <si>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</si>
  <si>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</si>
  <si>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</si>
  <si>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</si>
  <si>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</si>
  <si>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</si>
  <si>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</si>
  <si>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</si>
  <si>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</si>
  <si>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</si>
  <si>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</si>
  <si>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</si>
  <si>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</si>
  <si>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</si>
  <si>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</si>
  <si>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</si>
  <si>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</si>
  <si>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</si>
  <si>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</si>
  <si>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</si>
  <si>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</si>
  <si>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</si>
  <si>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</si>
  <si>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</si>
  <si>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</si>
  <si>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</si>
  <si>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</si>
  <si>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</si>
  <si>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</si>
  <si>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</si>
  <si>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</si>
  <si>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</si>
  <si>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</si>
  <si>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</si>
  <si>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</si>
  <si>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</si>
  <si>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</si>
  <si>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</si>
  <si>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</si>
  <si>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</si>
  <si>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</si>
  <si>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</si>
  <si>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</si>
  <si>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</si>
  <si>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</si>
  <si>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</si>
  <si>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</si>
  <si>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</si>
  <si>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</si>
  <si>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</si>
  <si>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</si>
  <si>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</si>
  <si>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</si>
  <si>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</si>
  <si>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</si>
  <si>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</si>
  <si>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</si>
  <si>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</si>
  <si>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</si>
  <si>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</si>
  <si>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</si>
  <si>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</si>
  <si>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</si>
  <si>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</si>
  <si>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</si>
  <si>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</si>
  <si>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</si>
  <si>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</si>
  <si>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</si>
  <si>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</si>
  <si>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</si>
  <si>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</si>
  <si>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</si>
  <si>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</si>
  <si>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</si>
  <si>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</si>
  <si>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</si>
  <si>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</si>
  <si>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</si>
  <si>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</si>
  <si>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</si>
  <si>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</si>
  <si>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</si>
  <si>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</si>
  <si>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</si>
  <si>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</si>
  <si>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</si>
  <si>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</si>
  <si>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</si>
  <si>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</si>
  <si>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</si>
  <si>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</si>
  <si>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</si>
  <si>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</si>
  <si>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</si>
  <si>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</si>
  <si>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</si>
  <si>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</si>
  <si>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</si>
  <si>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</si>
  <si>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</si>
  <si>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</si>
  <si>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</si>
  <si>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</si>
  <si>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</si>
  <si>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</si>
  <si>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</si>
  <si>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</si>
  <si>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</si>
  <si>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</si>
  <si>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</si>
  <si>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</si>
  <si>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</si>
  <si>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</si>
  <si>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</si>
  <si>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</si>
  <si>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</si>
  <si>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</si>
  <si>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</si>
  <si>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</si>
  <si>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</si>
  <si>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</si>
  <si>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</si>
  <si>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</si>
  <si>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</si>
  <si>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</si>
  <si>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</si>
  <si>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</si>
  <si>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</si>
  <si>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</si>
  <si>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</si>
  <si>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</si>
  <si>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</si>
  <si>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</si>
  <si>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</si>
  <si>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</si>
  <si>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</si>
  <si>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</si>
  <si>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</si>
  <si>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</si>
  <si>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</si>
  <si>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</si>
  <si>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</si>
  <si>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</si>
  <si>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</si>
  <si>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</si>
  <si>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</si>
  <si>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</si>
  <si>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</si>
  <si>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</si>
  <si>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</si>
  <si>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</si>
  <si>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</si>
  <si>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</si>
  <si>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</si>
  <si>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</si>
  <si>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</si>
  <si>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</si>
  <si>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</si>
  <si>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</si>
  <si>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</si>
  <si>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</si>
  <si>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</si>
  <si>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</si>
  <si>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</si>
  <si>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</si>
  <si>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</si>
  <si>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</si>
  <si>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</si>
  <si>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</si>
  <si>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</si>
  <si>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</si>
  <si>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</si>
  <si>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</si>
  <si>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</si>
  <si>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</si>
  <si>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</si>
  <si>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</si>
  <si>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</si>
  <si>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</si>
  <si>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</si>
  <si>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</si>
  <si>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</si>
  <si>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</si>
  <si>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</si>
  <si>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</si>
  <si>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</si>
  <si>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</si>
  <si>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</si>
  <si>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</si>
  <si>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</si>
  <si>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</si>
  <si>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</si>
  <si>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</si>
  <si>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</si>
  <si>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</si>
  <si>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</si>
  <si>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</si>
  <si>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</si>
  <si>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</si>
  <si>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</si>
  <si>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</si>
  <si>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</si>
  <si>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</si>
  <si>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</si>
  <si>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</si>
  <si>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</si>
  <si>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</si>
  <si>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</si>
  <si>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</si>
  <si>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</si>
  <si>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</si>
  <si>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</si>
  <si>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</si>
  <si>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</si>
  <si>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</si>
  <si>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</si>
  <si>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</si>
  <si>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</si>
  <si>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</si>
  <si>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</si>
  <si>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</si>
  <si>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</si>
  <si>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</si>
  <si>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</si>
  <si>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</si>
  <si>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</si>
  <si>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</si>
  <si>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</si>
  <si>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</si>
  <si>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</si>
  <si>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</si>
  <si>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</si>
  <si>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</si>
  <si>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</si>
  <si>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</si>
  <si>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</si>
  <si>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</si>
  <si>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</si>
  <si>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</si>
  <si>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</si>
  <si>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</si>
  <si>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</si>
  <si>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</si>
  <si>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</si>
  <si>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</si>
  <si>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</si>
  <si>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</si>
  <si>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</si>
  <si>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</si>
  <si>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</si>
  <si>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</si>
  <si>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</si>
  <si>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</si>
  <si>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</si>
  <si>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</si>
  <si>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</si>
  <si>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</si>
  <si>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</si>
  <si>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</si>
  <si>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</si>
  <si>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</si>
  <si>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</si>
  <si>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</si>
  <si>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</si>
  <si>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</si>
  <si>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</si>
  <si>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</si>
  <si>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</si>
  <si>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</si>
  <si>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</si>
  <si>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</si>
  <si>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</si>
  <si>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</si>
  <si>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</si>
  <si>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</si>
  <si>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</si>
  <si>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</si>
  <si>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</si>
  <si>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</si>
  <si>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</si>
  <si>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</si>
  <si>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</si>
  <si>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</si>
  <si>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</si>
  <si>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</si>
  <si>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</si>
  <si>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</si>
  <si>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</si>
  <si>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</si>
  <si>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</si>
  <si>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</si>
  <si>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</si>
  <si>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</si>
  <si>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</si>
  <si>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</si>
  <si>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</si>
  <si>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</si>
  <si>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</si>
  <si>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</si>
  <si>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</si>
  <si>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</si>
  <si>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</si>
  <si>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</si>
  <si>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</si>
  <si>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</si>
  <si>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</si>
  <si>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</si>
  <si>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</si>
  <si>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</si>
  <si>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</si>
  <si>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</si>
  <si>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</si>
  <si>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</si>
  <si>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</si>
  <si>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</si>
  <si>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</si>
  <si>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</si>
  <si>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</si>
  <si>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</si>
  <si>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</si>
  <si>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</si>
  <si>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</si>
  <si>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</si>
  <si>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</si>
  <si>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</si>
  <si>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</si>
  <si>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</si>
  <si>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</si>
  <si>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</si>
  <si>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</si>
  <si>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</si>
  <si>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</si>
  <si>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</si>
  <si>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</si>
  <si>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</si>
  <si>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</si>
  <si>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</si>
  <si>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</si>
  <si>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</si>
  <si>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</si>
  <si>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</si>
  <si>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</si>
  <si>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</si>
  <si>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</si>
  <si>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</si>
  <si>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</si>
  <si>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</si>
  <si>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</si>
  <si>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</si>
  <si>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</si>
  <si>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</si>
  <si>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</si>
  <si>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</si>
  <si>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</si>
  <si>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</si>
  <si>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</si>
  <si>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</si>
  <si>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</si>
  <si>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</si>
  <si>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</si>
  <si>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</si>
  <si>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</si>
  <si>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</si>
  <si>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</si>
  <si>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</si>
  <si>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</si>
  <si>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</si>
  <si>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</si>
  <si>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</si>
  <si>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</si>
  <si>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</si>
  <si>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</si>
  <si>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</si>
  <si>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</si>
  <si>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</si>
  <si>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</si>
  <si>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</si>
  <si>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</si>
  <si>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</si>
  <si>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</si>
  <si>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</si>
  <si>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</si>
  <si>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</si>
  <si>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</si>
  <si>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</si>
  <si>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</si>
  <si>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</si>
  <si>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</si>
  <si>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</si>
  <si>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</si>
  <si>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</si>
  <si>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</si>
  <si>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</si>
  <si>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</si>
  <si>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</si>
  <si>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</si>
  <si>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</si>
  <si>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</si>
  <si>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</si>
  <si>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</si>
  <si>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</si>
  <si>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</si>
  <si>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</si>
  <si>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</si>
  <si>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</si>
  <si>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</si>
  <si>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</si>
  <si>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</si>
  <si>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</si>
  <si>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</si>
  <si>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</si>
  <si>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</si>
  <si>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</si>
  <si>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</si>
  <si>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</si>
  <si>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</si>
  <si>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</si>
  <si>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</si>
  <si>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</si>
  <si>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</si>
  <si>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</si>
  <si>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</si>
  <si>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</si>
  <si>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</si>
  <si>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</si>
  <si>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</si>
  <si>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</si>
  <si>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</si>
  <si>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</si>
  <si>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</si>
  <si>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</si>
  <si>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</si>
  <si>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</si>
  <si>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</si>
  <si>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</si>
  <si>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</si>
  <si>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</si>
  <si>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</si>
  <si>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</si>
  <si>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</si>
  <si>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</si>
  <si>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</si>
  <si>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</si>
  <si>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</si>
  <si>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</si>
  <si>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</si>
  <si>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</si>
  <si>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</si>
  <si>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</si>
  <si>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</si>
  <si>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</si>
  <si>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</si>
  <si>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</si>
  <si>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</si>
  <si>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</si>
  <si>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</si>
  <si>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</si>
  <si>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</si>
  <si>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</si>
  <si>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</si>
  <si>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</si>
  <si>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</si>
  <si>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</si>
  <si>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</si>
  <si>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</si>
  <si>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</si>
  <si>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</si>
  <si>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</si>
  <si>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</si>
  <si>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</si>
  <si>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</si>
  <si>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</si>
  <si>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</si>
  <si>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</si>
  <si>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</si>
  <si>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</si>
  <si>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</si>
  <si>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</si>
  <si>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</si>
  <si>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</si>
  <si>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</si>
  <si>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</si>
  <si>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</si>
  <si>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</si>
  <si>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</si>
  <si>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</si>
  <si>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</si>
  <si>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</si>
  <si>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</si>
  <si>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</si>
  <si>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</si>
  <si>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</si>
  <si>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</si>
  <si>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</si>
  <si>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</si>
  <si>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</si>
  <si>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</si>
  <si>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</si>
  <si>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</si>
  <si>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</si>
  <si>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</si>
  <si>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</si>
  <si>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</si>
  <si>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</si>
  <si>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</si>
  <si>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</si>
  <si>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</si>
  <si>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</si>
  <si>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</si>
  <si>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</si>
  <si>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</si>
  <si>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</si>
  <si>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</si>
  <si>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</si>
  <si>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</si>
  <si>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</si>
  <si>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</si>
  <si>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</si>
  <si>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</si>
  <si>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</si>
  <si>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</si>
  <si>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</si>
  <si>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</si>
  <si>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</si>
  <si>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</si>
  <si>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</si>
  <si>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</si>
  <si>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</si>
  <si>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</si>
  <si>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</si>
  <si>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</si>
  <si>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</si>
  <si>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</si>
  <si>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</si>
  <si>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</si>
  <si>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</si>
  <si>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</si>
  <si>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</si>
  <si>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</si>
  <si>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</si>
  <si>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</si>
  <si>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</si>
  <si>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</si>
  <si>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</si>
  <si>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</si>
  <si>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</si>
  <si>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</si>
  <si>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</si>
  <si>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</si>
  <si>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</si>
  <si>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</si>
  <si>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</si>
  <si>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</si>
  <si>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</si>
  <si>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</si>
  <si>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</si>
  <si>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</si>
  <si>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</si>
  <si>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</si>
  <si>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</si>
  <si>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</si>
  <si>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</si>
  <si>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</si>
  <si>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</si>
  <si>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</si>
  <si>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</si>
  <si>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</si>
  <si>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</si>
  <si>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</si>
  <si>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</si>
  <si>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</si>
  <si>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</si>
  <si>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</si>
  <si>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</si>
  <si>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</si>
  <si>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</si>
  <si>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</si>
  <si>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</si>
  <si>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</si>
  <si>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</si>
  <si>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</si>
  <si>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</si>
  <si>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</si>
  <si>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</si>
  <si>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</si>
  <si>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</si>
  <si>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</si>
  <si>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</si>
  <si>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</si>
  <si>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</si>
  <si>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</si>
  <si>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</si>
  <si>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</si>
  <si>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</si>
  <si>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</si>
  <si>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</si>
  <si>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</si>
  <si>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</si>
  <si>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</si>
  <si>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</si>
  <si>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</si>
  <si>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</si>
  <si>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</si>
  <si>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</si>
  <si>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</si>
  <si>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</si>
  <si>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</si>
  <si>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</si>
  <si>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</si>
  <si>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</si>
  <si>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</si>
  <si>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</si>
  <si>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</si>
  <si>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</si>
  <si>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</si>
  <si>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</si>
  <si>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</si>
  <si>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</si>
  <si>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</si>
  <si>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</si>
  <si>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</si>
  <si>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</si>
  <si>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</si>
  <si>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</si>
  <si>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</si>
  <si>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</si>
  <si>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</si>
  <si>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</si>
  <si>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</si>
  <si>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</si>
  <si>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</si>
  <si>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</si>
  <si>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</si>
  <si>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</si>
  <si>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</si>
  <si>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</si>
  <si>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</si>
  <si>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</si>
  <si>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</si>
  <si>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</si>
  <si>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</si>
  <si>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</si>
  <si>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</si>
  <si>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</si>
  <si>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</si>
  <si>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</si>
  <si>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</si>
  <si>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</si>
  <si>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</si>
  <si>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</si>
  <si>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</si>
  <si>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</si>
  <si>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</si>
  <si>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</si>
  <si>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</si>
  <si>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</si>
  <si>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</si>
  <si>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</si>
  <si>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</si>
  <si>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</si>
  <si>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</si>
  <si>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</si>
  <si>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</si>
  <si>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</si>
  <si>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</si>
  <si>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</si>
  <si>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</si>
  <si>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</si>
  <si>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</si>
  <si>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</si>
  <si>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</si>
  <si>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</si>
  <si>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</si>
  <si>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</si>
  <si>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</si>
  <si>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</si>
  <si>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</si>
  <si>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</si>
  <si>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</si>
  <si>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</si>
  <si>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</si>
  <si>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</si>
  <si>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</si>
  <si>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</si>
  <si>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</si>
  <si>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</si>
  <si>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</si>
  <si>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</si>
  <si>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</si>
  <si>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</si>
  <si>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</si>
  <si>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</si>
  <si>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</si>
  <si>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</si>
  <si>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</si>
  <si>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</si>
  <si>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</si>
  <si>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</si>
  <si>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</si>
  <si>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</si>
  <si>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</si>
  <si>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</si>
  <si>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</si>
  <si>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</si>
  <si>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</si>
  <si>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</si>
  <si>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</si>
  <si>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</si>
  <si>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</si>
  <si>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</si>
  <si>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</si>
  <si>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</si>
  <si>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</si>
  <si>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</si>
  <si>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</si>
  <si>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</si>
  <si>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</si>
  <si>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</si>
  <si>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</si>
  <si>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</si>
  <si>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</si>
  <si>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</si>
  <si>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</si>
  <si>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</si>
  <si>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</si>
  <si>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</si>
  <si>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</si>
  <si>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</si>
  <si>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</si>
  <si>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</si>
  <si>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</si>
  <si>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</si>
  <si>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</si>
  <si>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</si>
  <si>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</si>
  <si>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</si>
  <si>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</si>
  <si>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</si>
  <si>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</si>
  <si>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</si>
  <si>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</si>
  <si>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</si>
  <si>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</si>
  <si>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</si>
  <si>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</si>
  <si>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</si>
  <si>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</si>
  <si>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</si>
  <si>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</si>
  <si>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</si>
  <si>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</si>
  <si>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</si>
  <si>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</si>
  <si>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</si>
  <si>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</si>
  <si>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</si>
  <si>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</si>
  <si>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</si>
  <si>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</si>
  <si>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</si>
  <si>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</si>
  <si>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</si>
  <si>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</si>
  <si>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</si>
  <si>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</si>
  <si>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</si>
  <si>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</si>
  <si>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</si>
  <si>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</si>
  <si>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</si>
  <si>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</si>
  <si>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</si>
  <si>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</si>
  <si>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</si>
  <si>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</si>
  <si>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</si>
  <si>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</si>
  <si>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</si>
  <si>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</si>
  <si>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</si>
  <si>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</si>
  <si>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</si>
  <si>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</si>
  <si>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</si>
  <si>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</si>
  <si>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</si>
  <si>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</si>
  <si>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</si>
  <si>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</si>
  <si>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</si>
  <si>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</si>
  <si>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</si>
  <si>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</si>
  <si>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</si>
  <si>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</si>
  <si>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</si>
  <si>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</si>
  <si>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</si>
  <si>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</si>
  <si>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</si>
  <si>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</si>
  <si>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</si>
  <si>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</si>
  <si>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</si>
  <si>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</si>
  <si>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</si>
  <si>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</si>
  <si>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</si>
  <si>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</si>
  <si>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</si>
  <si>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</si>
  <si>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</si>
  <si>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</si>
  <si>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</si>
  <si>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</si>
  <si>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</si>
  <si>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</si>
  <si>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</si>
  <si>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</si>
  <si>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</si>
  <si>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</si>
  <si>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</si>
  <si>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</si>
  <si>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</si>
  <si>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</si>
  <si>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</si>
  <si>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</si>
  <si>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</si>
  <si>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</si>
  <si>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</si>
  <si>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</si>
  <si>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</si>
  <si>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</si>
  <si>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</si>
  <si>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</si>
  <si>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</si>
  <si>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</si>
  <si>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</si>
  <si>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</si>
  <si>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</si>
  <si>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</si>
  <si>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</si>
  <si>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</si>
  <si>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</si>
  <si>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</si>
  <si>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</si>
  <si>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</si>
  <si>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</si>
  <si>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</si>
  <si>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</si>
  <si>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</si>
  <si>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</si>
  <si>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</si>
  <si>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</si>
  <si>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</si>
  <si>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</si>
  <si>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</si>
  <si>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</si>
  <si>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</si>
  <si>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</si>
  <si>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</si>
  <si>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</si>
  <si>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</si>
  <si>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</si>
  <si>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</si>
  <si>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</si>
  <si>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</si>
  <si>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</si>
  <si>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</si>
  <si>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</si>
  <si>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</si>
  <si>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</si>
  <si>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</si>
  <si>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</si>
  <si>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</si>
  <si>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</si>
  <si>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</si>
  <si>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</si>
  <si>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</si>
  <si>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</si>
  <si>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</si>
  <si>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</si>
  <si>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</si>
  <si>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</si>
  <si>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</si>
  <si>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</si>
  <si>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</si>
  <si>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</si>
  <si>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</si>
  <si>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</si>
  <si>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</si>
  <si>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</si>
  <si>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</si>
  <si>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</si>
  <si>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</si>
  <si>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</si>
  <si>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</si>
  <si>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</si>
  <si>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</si>
  <si>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</si>
  <si>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</si>
  <si>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</si>
  <si>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</si>
  <si>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</si>
  <si>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</si>
  <si>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</si>
  <si>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</si>
  <si>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</si>
  <si>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</si>
  <si>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</si>
  <si>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</si>
  <si>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</si>
  <si>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</si>
  <si>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</si>
  <si>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</si>
  <si>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</si>
  <si>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</si>
  <si>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</si>
  <si>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</si>
  <si>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</si>
  <si>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</si>
  <si>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</si>
  <si>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</si>
  <si>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</si>
  <si>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</si>
  <si>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</si>
  <si>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</si>
  <si>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</si>
  <si>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</si>
  <si>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</si>
  <si>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</si>
  <si>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</si>
  <si>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</si>
  <si>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</si>
  <si>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</si>
  <si>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</si>
  <si>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</si>
  <si>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</si>
  <si>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</si>
  <si>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</si>
  <si>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</si>
  <si>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</si>
  <si>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</si>
  <si>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</si>
  <si>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</si>
  <si>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</si>
  <si>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</si>
  <si>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</si>
  <si>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</si>
  <si>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</si>
  <si>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</si>
  <si>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</si>
  <si>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</si>
  <si>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</si>
  <si>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</si>
  <si>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</si>
  <si>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</si>
  <si>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</si>
  <si>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</si>
  <si>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</si>
  <si>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</si>
  <si>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</si>
  <si>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</si>
  <si>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</si>
  <si>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</si>
  <si>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</si>
  <si>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</si>
  <si>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</si>
  <si>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</si>
  <si>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</si>
  <si>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</si>
  <si>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</si>
  <si>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</si>
  <si>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</si>
  <si>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</si>
  <si>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</si>
  <si>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</si>
  <si>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</si>
  <si>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</si>
  <si>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</si>
  <si>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</si>
  <si>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</si>
  <si>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</si>
  <si>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</si>
  <si>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</si>
  <si>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</si>
  <si>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</si>
  <si>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</si>
  <si>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</si>
  <si>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</si>
  <si>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</si>
  <si>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</si>
  <si>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</si>
  <si>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</si>
  <si>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</si>
  <si>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</si>
  <si>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</si>
  <si>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</si>
  <si>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</si>
  <si>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</si>
  <si>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</si>
  <si>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</si>
  <si>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</si>
  <si>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</si>
  <si>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</si>
  <si>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</si>
  <si>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</si>
  <si>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</si>
  <si>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</si>
  <si>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</si>
  <si>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</si>
  <si>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</si>
  <si>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</si>
  <si>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</si>
  <si>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</si>
  <si>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</si>
  <si>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</si>
  <si>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</si>
  <si>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</si>
  <si>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</si>
  <si>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</si>
  <si>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</si>
  <si>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</si>
  <si>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</si>
  <si>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</si>
  <si>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</si>
  <si>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</si>
  <si>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</si>
  <si>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</si>
  <si>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</si>
  <si>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</si>
  <si>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</si>
  <si>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</si>
  <si>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</si>
  <si>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</si>
  <si>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</si>
  <si>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</si>
  <si>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</si>
  <si>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</si>
  <si>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</si>
  <si>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</si>
  <si>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</si>
  <si>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</si>
  <si>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</si>
  <si>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</si>
  <si>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</si>
  <si>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</si>
  <si>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</si>
  <si>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</si>
  <si>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</si>
  <si>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</si>
  <si>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</si>
  <si>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</si>
  <si>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</si>
  <si>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</si>
  <si>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</si>
  <si>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</si>
  <si>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</si>
  <si>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</si>
  <si>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</si>
  <si>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</si>
  <si>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</si>
  <si>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</si>
  <si>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</si>
  <si>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</si>
  <si>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</si>
  <si>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</si>
  <si>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</si>
  <si>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</si>
  <si>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</si>
  <si>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</si>
  <si>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</si>
  <si>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</si>
  <si>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</si>
  <si>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</si>
  <si>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</si>
  <si>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</si>
  <si>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</si>
  <si>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</si>
  <si>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</si>
  <si>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</si>
  <si>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</si>
  <si>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</si>
  <si>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</si>
  <si>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</si>
  <si>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</si>
  <si>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</si>
  <si>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</si>
  <si>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</si>
  <si>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</si>
  <si>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</si>
  <si>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</si>
  <si>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</si>
  <si>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</si>
  <si>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</si>
  <si>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</si>
  <si>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</si>
  <si>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</si>
  <si>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</si>
  <si>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</si>
  <si>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</si>
  <si>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</si>
  <si>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</si>
  <si>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</si>
  <si>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</si>
  <si>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</si>
  <si>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</si>
  <si>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</si>
  <si>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</si>
  <si>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</si>
  <si>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</si>
  <si>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</si>
  <si>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</si>
  <si>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</si>
  <si>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</si>
  <si>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</si>
  <si>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</si>
  <si>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</si>
  <si>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</si>
  <si>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</si>
  <si>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</si>
  <si>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</si>
  <si>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</si>
  <si>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</si>
  <si>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</si>
  <si>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</si>
  <si>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</si>
  <si>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</si>
  <si>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</si>
  <si>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</si>
  <si>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</si>
  <si>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</si>
  <si>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</si>
  <si>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</si>
  <si>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</si>
  <si>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</si>
  <si>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</si>
  <si>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</si>
  <si>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</si>
  <si>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</si>
  <si>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</si>
  <si>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</si>
  <si>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</si>
  <si>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</si>
  <si>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</si>
  <si>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</si>
  <si>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</si>
  <si>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</si>
  <si>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</si>
  <si>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</si>
  <si>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</si>
  <si>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</si>
  <si>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</si>
  <si>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</si>
  <si>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</si>
  <si>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</si>
  <si>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</si>
  <si>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</si>
  <si>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</si>
  <si>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</si>
  <si>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</si>
  <si>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</si>
  <si>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</si>
  <si>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</si>
  <si>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</si>
  <si>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</si>
  <si>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</si>
  <si>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</si>
  <si>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</si>
  <si>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</si>
  <si>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</si>
  <si>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</si>
  <si>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</si>
  <si>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</si>
  <si>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</si>
  <si>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</si>
  <si>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</si>
  <si>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</si>
  <si>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</si>
  <si>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</si>
  <si>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</si>
  <si>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</si>
  <si>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</si>
  <si>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</si>
  <si>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</si>
  <si>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</si>
  <si>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</si>
  <si>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</si>
  <si>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</si>
  <si>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</si>
  <si>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</si>
  <si>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</si>
  <si>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</si>
  <si>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</si>
  <si>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</si>
  <si>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</si>
  <si>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</si>
  <si>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</si>
  <si>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</si>
  <si>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</si>
  <si>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</si>
  <si>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</si>
  <si>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</si>
  <si>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</si>
  <si>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</si>
  <si>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</si>
  <si>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</si>
  <si>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</si>
  <si>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</si>
  <si>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</si>
  <si>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</si>
  <si>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</si>
  <si>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</si>
  <si>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</si>
  <si>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</si>
  <si>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</si>
  <si>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</si>
  <si>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</si>
  <si>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</si>
  <si>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</si>
  <si>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</si>
  <si>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</si>
  <si>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</si>
  <si>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</si>
  <si>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</si>
  <si>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</si>
  <si>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</si>
  <si>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</si>
  <si>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</si>
  <si>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</si>
  <si>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</si>
  <si>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</si>
  <si>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</si>
  <si>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</si>
  <si>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</si>
  <si>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</si>
  <si>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</si>
  <si>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</si>
  <si>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</si>
  <si>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</si>
  <si>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</si>
  <si>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</si>
  <si>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</si>
  <si>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</si>
  <si>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</si>
  <si>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</si>
  <si>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</si>
  <si>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</si>
  <si>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</si>
  <si>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</si>
  <si>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</si>
  <si>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</si>
  <si>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</si>
  <si>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</si>
  <si>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</si>
  <si>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</si>
  <si>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</si>
  <si>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</si>
  <si>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</si>
  <si>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</si>
  <si>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</si>
  <si>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</si>
  <si>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</si>
  <si>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</si>
  <si>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</si>
  <si>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</si>
  <si>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</si>
  <si>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</si>
  <si>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</si>
  <si>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</si>
  <si>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</si>
  <si>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</si>
  <si>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</si>
  <si>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</si>
  <si>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</si>
  <si>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</si>
  <si>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</si>
  <si>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</si>
  <si>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</si>
  <si>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</si>
  <si>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</si>
  <si>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</si>
  <si>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</si>
  <si>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</si>
  <si>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</si>
  <si>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</si>
  <si>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</si>
  <si>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</si>
  <si>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</si>
  <si>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</si>
  <si>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</si>
  <si>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</si>
  <si>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</si>
  <si>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</si>
  <si>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</si>
  <si>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</si>
  <si>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</si>
  <si>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</si>
  <si>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</si>
  <si>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</si>
  <si>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</si>
  <si>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</si>
  <si>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</si>
  <si>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</si>
  <si>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</si>
  <si>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</si>
  <si>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</si>
  <si>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</si>
  <si>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</si>
  <si>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</si>
  <si>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</si>
  <si>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</si>
  <si>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</si>
  <si>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</si>
  <si>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</si>
  <si>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</si>
  <si>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</si>
  <si>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</si>
  <si>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</si>
  <si>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</si>
  <si>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</si>
  <si>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</si>
  <si>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</si>
  <si>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</si>
  <si>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</si>
  <si>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</si>
  <si>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</si>
  <si>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</si>
  <si>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</si>
  <si>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</si>
  <si>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</si>
  <si>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</si>
  <si>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</si>
  <si>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</si>
  <si>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</si>
  <si>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</si>
  <si>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</si>
  <si>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</si>
  <si>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</si>
  <si>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</si>
  <si>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</si>
  <si>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</si>
  <si>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</si>
  <si>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</si>
  <si>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</si>
  <si>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</si>
  <si>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</si>
  <si>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</si>
  <si>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</si>
  <si>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</si>
  <si>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</si>
  <si>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</si>
  <si>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</si>
  <si>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</si>
  <si>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</si>
  <si>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</si>
  <si>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</si>
  <si>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</si>
  <si>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</si>
  <si>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</si>
  <si>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</si>
  <si>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</si>
  <si>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</si>
  <si>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</si>
  <si>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</si>
  <si>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</si>
  <si>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</si>
  <si>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</si>
  <si>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</si>
  <si>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</si>
  <si>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</si>
  <si>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</si>
  <si>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</si>
  <si>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</si>
  <si>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</si>
  <si>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</si>
  <si>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</si>
  <si>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</si>
  <si>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</si>
  <si>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</si>
  <si>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</si>
  <si>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</si>
  <si>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</si>
  <si>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</si>
  <si>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</si>
  <si>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</si>
  <si>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</si>
  <si>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</si>
  <si>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</si>
  <si>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</si>
  <si>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</si>
  <si>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</si>
  <si>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</si>
  <si>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</si>
  <si>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</si>
  <si>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</si>
  <si>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</si>
  <si>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</si>
  <si>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</si>
  <si>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</si>
  <si>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</si>
  <si>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</si>
  <si>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</si>
  <si>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</si>
  <si>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</si>
  <si>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</si>
  <si>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</si>
  <si>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</si>
  <si>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</si>
  <si>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</si>
  <si>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</si>
  <si>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</si>
  <si>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</si>
  <si>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</si>
  <si>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</si>
  <si>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</si>
  <si>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</si>
  <si>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</si>
  <si>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</si>
  <si>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</si>
  <si>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</si>
  <si>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</si>
  <si>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</si>
  <si>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</si>
  <si>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</si>
  <si>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</si>
  <si>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</si>
  <si>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</si>
  <si>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</si>
  <si>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</si>
  <si>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</si>
  <si>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</si>
  <si>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</si>
  <si>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</si>
  <si>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</si>
  <si>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</si>
  <si>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</si>
  <si>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</si>
  <si>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</si>
  <si>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</si>
  <si>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</si>
  <si>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</si>
  <si>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</si>
  <si>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</si>
  <si>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</si>
  <si>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</si>
  <si>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</si>
  <si>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</si>
  <si>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</si>
  <si>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</si>
  <si>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</si>
  <si>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</si>
  <si>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</si>
  <si>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</si>
  <si>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</si>
  <si>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</si>
  <si>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</si>
  <si>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</si>
  <si>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</si>
  <si>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</si>
  <si>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</si>
  <si>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</si>
  <si>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</si>
  <si>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</si>
  <si>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</si>
  <si>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</si>
  <si>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</si>
  <si>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</si>
  <si>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</si>
  <si>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</si>
  <si>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</si>
  <si>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</si>
  <si>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</si>
  <si>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</si>
  <si>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</si>
  <si>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</si>
  <si>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</si>
  <si>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</si>
  <si>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</si>
  <si>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</si>
  <si>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</si>
  <si>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</si>
  <si>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</si>
  <si>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</si>
  <si>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</si>
  <si>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</si>
  <si>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</si>
  <si>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</si>
  <si>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</si>
  <si>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</si>
  <si>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</si>
  <si>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</si>
  <si>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</si>
  <si>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</si>
  <si>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</si>
  <si>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</si>
  <si>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</si>
  <si>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</si>
  <si>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</si>
  <si>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</si>
  <si>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</si>
  <si>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</si>
  <si>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</si>
  <si>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</si>
  <si>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</si>
  <si>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</si>
  <si>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</si>
  <si>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</si>
  <si>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</si>
  <si>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</si>
  <si>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</si>
  <si>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</si>
  <si>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</si>
  <si>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</si>
  <si>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</si>
  <si>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</si>
  <si>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</si>
  <si>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</si>
  <si>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</si>
  <si>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</si>
  <si>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</si>
  <si>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</si>
  <si>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</si>
  <si>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</si>
  <si>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</si>
  <si>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</si>
  <si>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</si>
  <si>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</si>
  <si>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</si>
  <si>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</si>
  <si>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</si>
  <si>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</si>
  <si>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</si>
  <si>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</si>
  <si>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</si>
  <si>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</si>
  <si>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</si>
  <si>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</si>
  <si>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</si>
  <si>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</si>
  <si>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</si>
  <si>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</si>
  <si>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</si>
  <si>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</si>
  <si>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</si>
  <si>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</si>
  <si>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</si>
  <si>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</si>
  <si>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</si>
  <si>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</si>
  <si>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</si>
  <si>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</si>
  <si>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</si>
  <si>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</si>
  <si>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</si>
  <si>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</si>
  <si>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</si>
  <si>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</si>
  <si>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</si>
  <si>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</si>
  <si>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</si>
  <si>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</si>
  <si>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</si>
  <si>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</si>
  <si>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</si>
  <si>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</si>
  <si>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</si>
  <si>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</si>
  <si>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</si>
  <si>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</si>
  <si>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</si>
  <si>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</si>
  <si>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</si>
  <si>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</si>
  <si>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</si>
  <si>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</si>
  <si>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</si>
  <si>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</si>
  <si>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</si>
  <si>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</si>
  <si>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</si>
  <si>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</si>
  <si>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</si>
  <si>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</si>
  <si>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</si>
  <si>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</si>
  <si>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</si>
  <si>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</si>
  <si>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</si>
  <si>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</si>
  <si>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</si>
  <si>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</si>
  <si>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</si>
  <si>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</si>
  <si>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</si>
  <si>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</si>
  <si>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</si>
  <si>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</si>
  <si>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</si>
  <si>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</si>
  <si>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</si>
  <si>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</si>
  <si>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</si>
  <si>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</si>
  <si>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</si>
  <si>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</si>
  <si>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</si>
  <si>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</si>
  <si>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</si>
  <si>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</si>
  <si>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</si>
  <si>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</si>
  <si>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</si>
  <si>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</si>
  <si>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</si>
  <si>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</si>
  <si>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</si>
  <si>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</si>
  <si>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</si>
  <si>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</si>
  <si>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</si>
  <si>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</si>
  <si>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</si>
  <si>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</si>
  <si>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</si>
  <si>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</si>
  <si>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</si>
  <si>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</si>
  <si>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</si>
  <si>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</si>
  <si>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</si>
  <si>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</si>
  <si>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</si>
  <si>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</si>
  <si>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</si>
  <si>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</si>
  <si>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</si>
  <si>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</si>
  <si>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</si>
  <si>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</si>
  <si>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</si>
  <si>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</si>
  <si>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</si>
  <si>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</si>
  <si>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</si>
  <si>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</si>
  <si>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</si>
  <si>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</si>
  <si>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</si>
  <si>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</si>
  <si>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</si>
  <si>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</si>
  <si>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</si>
  <si>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</si>
  <si>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</si>
  <si>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</si>
  <si>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</si>
  <si>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</si>
  <si>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</si>
  <si>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</si>
  <si>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</si>
  <si>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</si>
  <si>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</si>
  <si>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</si>
  <si>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</si>
  <si>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</si>
  <si>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</si>
  <si>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</si>
  <si>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</si>
  <si>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</si>
  <si>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</si>
  <si>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</si>
  <si>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</si>
  <si>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</si>
  <si>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</si>
  <si>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</si>
  <si>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</si>
  <si>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</si>
  <si>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</si>
  <si>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</si>
  <si>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</si>
  <si>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</si>
  <si>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</si>
  <si>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</si>
  <si>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</si>
  <si>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</si>
  <si>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</si>
  <si>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</si>
  <si>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</si>
  <si>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</si>
  <si>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</si>
  <si>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</si>
  <si>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</si>
  <si>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</si>
  <si>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</si>
  <si>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</si>
  <si>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</si>
  <si>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</si>
  <si>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</si>
  <si>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</si>
  <si>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</si>
  <si>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</si>
  <si>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</si>
  <si>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</si>
  <si>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</si>
  <si>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</si>
  <si>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</si>
  <si>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</si>
  <si>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</si>
  <si>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</si>
  <si>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</si>
  <si>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</si>
  <si>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</si>
  <si>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</si>
  <si>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</si>
  <si>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</si>
  <si>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</si>
  <si>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</si>
  <si>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</si>
  <si>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</si>
  <si>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</si>
  <si>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</si>
  <si>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</si>
  <si>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</si>
  <si>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</si>
  <si>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</si>
  <si>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</si>
  <si>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</si>
  <si>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</si>
  <si>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</si>
  <si>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</si>
  <si>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</si>
  <si>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</si>
  <si>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</si>
  <si>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</si>
  <si>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</si>
  <si>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</si>
  <si>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</si>
  <si>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</si>
  <si>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</si>
  <si>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</si>
  <si>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</si>
  <si>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</si>
  <si>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</si>
  <si>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</si>
  <si>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</si>
  <si>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</si>
  <si>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</si>
  <si>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</si>
  <si>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</si>
  <si>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</si>
  <si>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</si>
  <si>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</si>
  <si>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</si>
  <si>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</si>
  <si>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</si>
  <si>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</si>
  <si>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</si>
  <si>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</si>
  <si>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</si>
  <si>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</si>
  <si>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</si>
  <si>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</si>
  <si>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</si>
  <si>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</si>
  <si>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</si>
  <si>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</si>
  <si>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</si>
  <si>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</si>
  <si>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</si>
  <si>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</si>
  <si>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</si>
  <si>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</si>
  <si>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</si>
  <si>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</si>
  <si>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</si>
  <si>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</si>
  <si>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</si>
  <si>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</si>
  <si>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</si>
  <si>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</si>
  <si>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</si>
  <si>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</si>
  <si>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</si>
  <si>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</si>
  <si>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</si>
  <si>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</si>
  <si>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</si>
  <si>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</si>
  <si>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</si>
  <si>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</si>
  <si>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</si>
  <si>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</si>
  <si>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</si>
  <si>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</si>
  <si>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</si>
  <si>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</si>
  <si>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</si>
  <si>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</si>
  <si>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</si>
  <si>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</si>
  <si>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</si>
  <si>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</si>
  <si>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</si>
  <si>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</si>
  <si>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</si>
  <si>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</si>
  <si>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</si>
  <si>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</si>
  <si>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</si>
  <si>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</si>
  <si>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</si>
  <si>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</si>
  <si>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</si>
  <si>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</si>
  <si>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</si>
  <si>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</si>
  <si>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</si>
  <si>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</si>
  <si>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</si>
  <si>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</si>
  <si>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</si>
  <si>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</si>
  <si>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</si>
  <si>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</si>
  <si>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</si>
  <si>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</si>
  <si>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</si>
  <si>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</si>
  <si>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</si>
  <si>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</si>
  <si>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</si>
  <si>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</si>
  <si>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</si>
  <si>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</si>
  <si>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</si>
  <si>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</si>
  <si>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</si>
  <si>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</si>
  <si>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</si>
  <si>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</si>
  <si>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</si>
  <si>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</si>
  <si>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</si>
  <si>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</si>
  <si>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</si>
  <si>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</si>
  <si>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</si>
  <si>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</si>
  <si>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</si>
  <si>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</si>
  <si>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</si>
  <si>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</si>
  <si>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</si>
  <si>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</si>
  <si>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</si>
  <si>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</si>
  <si>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</si>
  <si>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</si>
  <si>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</si>
  <si>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</si>
  <si>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</si>
  <si>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</si>
  <si>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</si>
  <si>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</si>
  <si>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</si>
  <si>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</si>
  <si>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</si>
  <si>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</si>
  <si>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</si>
  <si>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</si>
  <si>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</si>
  <si>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</si>
  <si>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</si>
  <si>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</si>
  <si>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</si>
  <si>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</si>
  <si>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</si>
  <si>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</si>
  <si>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</si>
  <si>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</si>
  <si>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</si>
  <si>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</si>
  <si>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</si>
  <si>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</si>
  <si>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</si>
  <si>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</si>
  <si>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</si>
  <si>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</si>
  <si>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</si>
  <si>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</si>
  <si>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</si>
  <si>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</si>
  <si>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</si>
  <si>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</si>
  <si>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</si>
  <si>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</si>
  <si>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</si>
  <si>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</si>
  <si>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</si>
  <si>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</si>
  <si>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</si>
  <si>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</si>
  <si>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</si>
  <si>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</si>
  <si>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</si>
  <si>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</si>
  <si>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</si>
  <si>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</si>
  <si>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</si>
  <si>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</si>
  <si>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</si>
  <si>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</si>
  <si>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</si>
  <si>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</si>
  <si>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</si>
  <si>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</si>
  <si>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</si>
  <si>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</si>
  <si>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</si>
  <si>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</si>
  <si>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</si>
  <si>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</si>
  <si>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</si>
  <si>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</si>
  <si>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</si>
  <si>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</si>
  <si>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</si>
  <si>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</si>
  <si>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</si>
  <si>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</si>
  <si>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</si>
  <si>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</si>
  <si>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</si>
  <si>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</si>
  <si>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</si>
  <si>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</si>
  <si>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</si>
  <si>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</si>
  <si>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</si>
  <si>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</si>
  <si>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</si>
  <si>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</si>
  <si>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</si>
  <si>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</si>
  <si>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</si>
  <si>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</si>
  <si>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</si>
  <si>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</si>
  <si>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</si>
  <si>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</si>
  <si>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</si>
  <si>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</si>
  <si>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</si>
  <si>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</si>
  <si>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</si>
  <si>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</si>
  <si>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</si>
  <si>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</si>
  <si>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</si>
  <si>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</si>
  <si>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</si>
  <si>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</si>
  <si>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</si>
  <si>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</si>
  <si>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</si>
  <si>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</si>
  <si>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</si>
  <si>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</si>
  <si>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</si>
  <si>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</si>
  <si>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</si>
  <si>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</si>
  <si>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</si>
  <si>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</si>
  <si>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</si>
  <si>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</si>
  <si>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</si>
  <si>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</si>
  <si>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</si>
  <si>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</si>
  <si>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</si>
  <si>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</si>
  <si>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</si>
  <si>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</si>
  <si>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</si>
  <si>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</si>
  <si>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</si>
  <si>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</si>
  <si>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</si>
  <si>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</si>
  <si>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</si>
  <si>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</si>
  <si>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</si>
  <si>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</si>
  <si>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</si>
  <si>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</si>
  <si>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</si>
  <si>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</si>
  <si>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</si>
  <si>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</si>
  <si>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</si>
  <si>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</si>
  <si>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</si>
  <si>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</si>
  <si>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</si>
  <si>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</si>
  <si>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</si>
  <si>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</si>
  <si>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</si>
  <si>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</si>
  <si>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</si>
  <si>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</si>
  <si>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</si>
  <si>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</si>
  <si>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</si>
  <si>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</si>
  <si>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</si>
  <si>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</si>
  <si>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</si>
  <si>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</si>
  <si>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</si>
  <si>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</si>
  <si>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</si>
  <si>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</si>
  <si>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</si>
  <si>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</si>
  <si>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</si>
  <si>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</si>
  <si>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</si>
  <si>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</si>
  <si>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</si>
  <si>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</si>
  <si>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</si>
  <si>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</si>
  <si>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</si>
  <si>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</si>
  <si>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</si>
  <si>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</si>
  <si>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</si>
  <si>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</si>
  <si>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</si>
  <si>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</si>
  <si>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</si>
  <si>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</si>
  <si>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</si>
  <si>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</si>
  <si>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</si>
  <si>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</si>
  <si>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</si>
  <si>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</si>
  <si>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</si>
  <si>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</si>
  <si>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</si>
  <si>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</si>
  <si>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</si>
  <si>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</si>
  <si>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</si>
  <si>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</si>
  <si>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</si>
  <si>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</si>
  <si>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</si>
  <si>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</si>
  <si>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</si>
  <si>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</si>
  <si>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</si>
  <si>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</si>
  <si>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</si>
  <si>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</si>
  <si>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</si>
  <si>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</si>
  <si>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</si>
  <si>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</si>
  <si>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</si>
  <si>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</si>
  <si>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</si>
  <si>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</si>
  <si>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</si>
  <si>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</si>
  <si>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</si>
  <si>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</si>
  <si>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</si>
  <si>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</si>
  <si>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</si>
  <si>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</si>
  <si>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</si>
  <si>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</si>
  <si>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</si>
  <si>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</si>
  <si>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</si>
  <si>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</si>
  <si>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</si>
  <si>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</si>
  <si>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</si>
  <si>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</si>
  <si>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</si>
  <si>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</si>
  <si>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</si>
  <si>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</si>
  <si>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</si>
  <si>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</si>
  <si>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</si>
  <si>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</si>
  <si>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</si>
  <si>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</si>
  <si>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</si>
  <si>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</si>
  <si>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</si>
  <si>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</si>
  <si>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</si>
  <si>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</si>
  <si>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</si>
  <si>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</si>
  <si>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</si>
  <si>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</si>
  <si>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</si>
  <si>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</si>
  <si>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</si>
  <si>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</si>
  <si>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</si>
  <si>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</si>
  <si>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</si>
  <si>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</si>
  <si>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</si>
  <si>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</si>
  <si>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</si>
  <si>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</si>
  <si>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</si>
  <si>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</si>
  <si>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</si>
  <si>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</si>
  <si>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</si>
  <si>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</si>
  <si>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</si>
  <si>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</si>
  <si>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</si>
  <si>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</si>
  <si>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</si>
  <si>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</si>
  <si>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</si>
  <si>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</si>
  <si>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</si>
  <si>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</si>
  <si>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</si>
  <si>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</si>
  <si>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</si>
  <si>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</si>
  <si>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</si>
  <si>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</si>
  <si>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</si>
  <si>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</si>
  <si>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</si>
  <si>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</si>
  <si>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</si>
  <si>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</si>
  <si>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</si>
  <si>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</si>
  <si>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</si>
  <si>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</si>
  <si>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</si>
  <si>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</si>
  <si>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</si>
  <si>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</si>
  <si>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</si>
  <si>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</si>
  <si>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</si>
  <si>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</si>
  <si>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</si>
  <si>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</si>
  <si>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</si>
  <si>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</si>
  <si>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</si>
  <si>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</si>
  <si>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</si>
  <si>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</si>
  <si>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</si>
  <si>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</si>
  <si>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</si>
  <si>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</si>
  <si>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</si>
  <si>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</si>
  <si>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</si>
  <si>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</si>
  <si>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</si>
  <si>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</si>
  <si>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</si>
  <si>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</si>
  <si>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</si>
  <si>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</si>
  <si>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</si>
  <si>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</si>
  <si>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</si>
  <si>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</si>
  <si>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</si>
  <si>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</si>
  <si>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</si>
  <si>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</si>
  <si>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</si>
  <si>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</si>
  <si>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</si>
  <si>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</si>
  <si>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</si>
  <si>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</si>
  <si>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</si>
  <si>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</si>
  <si>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</si>
  <si>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</si>
  <si>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</si>
  <si>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</si>
  <si>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</si>
  <si>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</si>
  <si>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</si>
  <si>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</si>
  <si>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</si>
  <si>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</si>
  <si>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</si>
  <si>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</si>
  <si>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</si>
  <si>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</si>
  <si>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</si>
  <si>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</si>
  <si>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</si>
  <si>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</si>
  <si>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</si>
  <si>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</si>
  <si>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</si>
  <si>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</si>
  <si>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</si>
  <si>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</si>
  <si>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</si>
  <si>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</si>
  <si>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</si>
  <si>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</si>
  <si>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</si>
  <si>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</si>
  <si>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</si>
  <si>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</si>
  <si>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</si>
  <si>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</si>
  <si>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</si>
  <si>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</si>
  <si>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</si>
  <si>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</si>
  <si>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</si>
  <si>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</si>
  <si>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</si>
  <si>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</si>
  <si>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</si>
  <si>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</si>
  <si>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</si>
  <si>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</si>
  <si>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</si>
  <si>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</si>
  <si>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</si>
  <si>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</si>
  <si>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</si>
  <si>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</si>
  <si>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</si>
  <si>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</si>
  <si>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</si>
  <si>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</si>
  <si>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</si>
  <si>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</si>
  <si>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</si>
  <si>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</si>
  <si>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</si>
  <si>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</si>
  <si>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</si>
  <si>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</si>
  <si>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</si>
  <si>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</si>
  <si>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</si>
  <si>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</si>
  <si>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</si>
  <si>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</si>
  <si>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</si>
  <si>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</si>
  <si>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</si>
  <si>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</si>
  <si>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</si>
  <si>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</si>
  <si>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</si>
  <si>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</si>
  <si>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</si>
  <si>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</si>
  <si>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</si>
  <si>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</si>
  <si>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</si>
  <si>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</si>
  <si>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</si>
  <si>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</si>
  <si>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</si>
  <si>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</si>
  <si>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</si>
  <si>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</si>
  <si>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</si>
  <si>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</si>
  <si>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</si>
  <si>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</si>
  <si>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</si>
  <si>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</si>
  <si>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</si>
  <si>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</si>
  <si>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</si>
  <si>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</si>
  <si>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</si>
  <si>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</si>
  <si>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</si>
  <si>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</si>
  <si>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</si>
  <si>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</si>
  <si>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</si>
  <si>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</si>
  <si>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</si>
  <si>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</si>
  <si>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</si>
  <si>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</si>
  <si>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</si>
  <si>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</si>
  <si>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</si>
  <si>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</si>
  <si>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</si>
  <si>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</si>
  <si>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</si>
  <si>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</si>
  <si>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</si>
  <si>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</si>
  <si>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</si>
  <si>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</si>
  <si>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</si>
  <si>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</si>
  <si>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</si>
  <si>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</si>
  <si>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</si>
  <si>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</si>
  <si>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</si>
  <si>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</si>
  <si>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</si>
  <si>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</si>
  <si>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</si>
  <si>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</si>
  <si>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</si>
  <si>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</si>
  <si>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</si>
  <si>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</si>
  <si>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</si>
  <si>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</si>
  <si>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</si>
  <si>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</si>
  <si>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</si>
  <si>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</si>
  <si>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</si>
  <si>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</si>
  <si>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</si>
  <si>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</si>
  <si>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</si>
  <si>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</si>
  <si>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</si>
  <si>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</si>
  <si>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</si>
  <si>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</si>
  <si>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</si>
  <si>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</si>
  <si>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</si>
  <si>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</si>
  <si>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</si>
  <si>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</si>
  <si>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</si>
  <si>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</si>
  <si>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</si>
  <si>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</si>
  <si>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</si>
  <si>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</si>
  <si>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</si>
  <si>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</si>
  <si>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</si>
  <si>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</si>
  <si>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</si>
  <si>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</si>
  <si>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</si>
  <si>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</si>
  <si>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</si>
  <si>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</si>
  <si>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</si>
  <si>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</si>
  <si>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</si>
  <si>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</si>
  <si>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</si>
  <si>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</si>
  <si>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</si>
  <si>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</si>
  <si>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</si>
  <si>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</si>
  <si>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</si>
  <si>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</si>
  <si>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</si>
  <si>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</si>
  <si>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</si>
  <si>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</si>
  <si>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</si>
  <si>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</si>
  <si>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</si>
  <si>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</si>
  <si>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</si>
  <si>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</si>
  <si>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</si>
  <si>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</si>
  <si>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</si>
  <si>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</si>
  <si>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</si>
  <si>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</si>
  <si>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</si>
  <si>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</si>
  <si>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</si>
  <si>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</si>
  <si>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</si>
  <si>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</si>
  <si>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</si>
  <si>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</si>
  <si>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</si>
  <si>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</si>
  <si>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</si>
  <si>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</si>
  <si>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</si>
  <si>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</si>
  <si>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</si>
  <si>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</si>
  <si>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</si>
  <si>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</si>
  <si>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</si>
  <si>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</si>
  <si>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</si>
  <si>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</si>
  <si>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</si>
  <si>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</si>
  <si>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</si>
  <si>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</si>
  <si>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</si>
  <si>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</si>
  <si>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</si>
  <si>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</si>
  <si>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</si>
  <si>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</si>
  <si>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</si>
  <si>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</si>
  <si>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</si>
  <si>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</si>
  <si>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</si>
  <si>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</si>
  <si>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</si>
  <si>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</si>
  <si>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</si>
  <si>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</si>
  <si>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</si>
  <si>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</si>
  <si>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</si>
  <si>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</si>
  <si>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</si>
  <si>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</si>
  <si>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</si>
  <si>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</si>
  <si>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</si>
  <si>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</si>
  <si>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</si>
  <si>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</si>
  <si>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</si>
  <si>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</si>
  <si>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</si>
  <si>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</si>
  <si>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</si>
  <si>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</si>
  <si>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</si>
  <si>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</si>
  <si>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</si>
  <si>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</si>
  <si>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</si>
  <si>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</si>
  <si>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</si>
  <si>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</si>
  <si>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</si>
  <si>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</si>
  <si>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</si>
  <si>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</si>
  <si>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</si>
  <si>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</si>
  <si>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</si>
  <si>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</si>
  <si>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</si>
  <si>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</si>
  <si>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</si>
  <si>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</si>
  <si>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</si>
  <si>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</si>
  <si>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</si>
  <si>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</si>
  <si>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</si>
  <si>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</si>
  <si>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</si>
  <si>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</si>
  <si>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</si>
  <si>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</si>
  <si>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</si>
  <si>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</si>
  <si>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</si>
  <si>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</si>
  <si>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</si>
  <si>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</si>
  <si>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</si>
  <si>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</si>
  <si>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</si>
  <si>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</si>
  <si>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</si>
  <si>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</si>
  <si>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</si>
  <si>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</si>
  <si>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</si>
  <si>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</si>
  <si>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</si>
  <si>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</si>
  <si>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</si>
  <si>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</si>
  <si>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</si>
  <si>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</si>
  <si>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</si>
  <si>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</si>
  <si>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</si>
  <si>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</si>
  <si>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</si>
  <si>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</si>
  <si>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</si>
  <si>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</si>
  <si>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</si>
  <si>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</si>
  <si>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</si>
  <si>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</si>
  <si>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</si>
  <si>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</si>
  <si>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</si>
  <si>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</si>
  <si>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</si>
  <si>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</si>
  <si>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</si>
  <si>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</si>
  <si>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</si>
  <si>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</si>
  <si>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</si>
  <si>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</si>
  <si>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</si>
  <si>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</si>
  <si>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</si>
  <si>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</si>
  <si>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</si>
  <si>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</si>
  <si>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</si>
  <si>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</si>
  <si>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</si>
  <si>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</si>
  <si>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</si>
  <si>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</si>
  <si>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</si>
  <si>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</si>
  <si>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</si>
  <si>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</si>
  <si>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</si>
  <si>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</si>
  <si>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</si>
  <si>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</si>
  <si>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</si>
  <si>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</si>
  <si>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</si>
  <si>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</si>
  <si>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</si>
  <si>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</si>
  <si>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</si>
  <si>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</si>
  <si>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</si>
  <si>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</si>
  <si>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</si>
  <si>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</si>
  <si>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</si>
  <si>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</si>
  <si>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</si>
  <si>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</si>
  <si>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</si>
  <si>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</si>
  <si>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</si>
  <si>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</si>
  <si>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</si>
  <si>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</si>
  <si>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</si>
  <si>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</si>
  <si>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</si>
  <si>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</si>
  <si>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</si>
  <si>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</si>
  <si>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</si>
  <si>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</si>
  <si>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</si>
  <si>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</si>
  <si>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</si>
  <si>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</si>
  <si>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</si>
  <si>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</si>
  <si>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</si>
  <si>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</si>
  <si>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</si>
  <si>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</si>
  <si>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</si>
  <si>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</si>
  <si>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</si>
  <si>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</si>
  <si>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</si>
  <si>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</si>
  <si>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</si>
  <si>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</si>
  <si>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</si>
  <si>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</si>
  <si>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</si>
  <si>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</si>
  <si>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</si>
  <si>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</si>
  <si>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</si>
  <si>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</si>
  <si>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</si>
  <si>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</si>
  <si>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</si>
  <si>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</si>
  <si>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</si>
  <si>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</si>
  <si>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</si>
  <si>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</si>
  <si>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</si>
  <si>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</si>
  <si>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</si>
  <si>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</si>
  <si>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</si>
  <si>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</si>
  <si>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</si>
  <si>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</si>
  <si>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</si>
  <si>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</si>
  <si>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</si>
  <si>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</si>
  <si>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</si>
  <si>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</si>
  <si>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</si>
  <si>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</si>
  <si>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</si>
  <si>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</si>
  <si>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</si>
  <si>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</si>
  <si>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</si>
  <si>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</si>
  <si>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</si>
  <si>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</si>
  <si>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</si>
  <si>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</si>
  <si>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</si>
  <si>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</si>
  <si>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</si>
  <si>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</si>
  <si>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</si>
  <si>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</si>
  <si>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</si>
  <si>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</si>
  <si>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</si>
  <si>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</si>
  <si>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</si>
  <si>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</si>
  <si>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</si>
  <si>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</si>
  <si>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</si>
  <si>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</si>
  <si>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</si>
  <si>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</si>
  <si>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</si>
  <si>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</si>
  <si>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</si>
  <si>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</si>
  <si>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</si>
  <si>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</si>
  <si>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</si>
  <si>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</si>
  <si>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</si>
  <si>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</si>
  <si>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</si>
  <si>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</si>
  <si>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</si>
  <si>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</si>
  <si>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</si>
  <si>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</si>
  <si>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</si>
  <si>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</si>
  <si>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</si>
  <si>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</si>
  <si>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</si>
  <si>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</si>
  <si>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</si>
  <si>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</si>
  <si>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</si>
  <si>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</si>
  <si>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</si>
  <si>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</si>
  <si>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</si>
  <si>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</si>
  <si>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</si>
  <si>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</si>
  <si>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</si>
  <si>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</si>
  <si>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</si>
  <si>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</si>
  <si>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</si>
  <si>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</si>
  <si>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</si>
  <si>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</si>
  <si>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</si>
  <si>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</si>
  <si>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</si>
  <si>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</si>
  <si>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</si>
  <si>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</si>
  <si>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</si>
  <si>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</si>
  <si>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</si>
  <si>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</si>
  <si>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</si>
  <si>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</si>
  <si>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</si>
  <si>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</si>
  <si>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</si>
  <si>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</si>
  <si>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</si>
  <si>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</si>
  <si>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</si>
  <si>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</si>
  <si>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</si>
  <si>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</si>
  <si>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</si>
  <si>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</si>
  <si>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</si>
  <si>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</si>
  <si>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</si>
  <si>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</si>
  <si>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</si>
  <si>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</si>
  <si>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</si>
  <si>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</si>
  <si>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</si>
  <si>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</si>
  <si>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</si>
  <si>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</si>
  <si>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</si>
  <si>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</si>
  <si>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</si>
  <si>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</si>
  <si>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</si>
  <si>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</si>
  <si>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</si>
  <si>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</si>
  <si>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</si>
  <si>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</si>
  <si>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</si>
  <si>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</si>
  <si>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</si>
  <si>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</si>
  <si>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</si>
  <si>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</si>
  <si>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</si>
  <si>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</si>
  <si>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</si>
  <si>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</si>
  <si>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</si>
  <si>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</si>
  <si>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</si>
  <si>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</si>
  <si>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</si>
  <si>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</si>
  <si>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</si>
  <si>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</si>
  <si>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</si>
  <si>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</si>
  <si>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</si>
  <si>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</si>
  <si>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</si>
  <si>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</si>
  <si>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</si>
  <si>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</si>
  <si>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</si>
  <si>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</si>
  <si>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</si>
  <si>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</si>
  <si>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</si>
  <si>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</si>
  <si>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</si>
  <si>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</si>
  <si>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</si>
  <si>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</si>
  <si>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</si>
  <si>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</si>
  <si>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</si>
  <si>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</si>
  <si>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</si>
  <si>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</si>
  <si>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</si>
  <si>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</si>
  <si>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</si>
  <si>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</si>
  <si>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</si>
  <si>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</si>
  <si>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</si>
  <si>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</si>
  <si>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</si>
  <si>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</si>
  <si>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</si>
  <si>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</si>
  <si>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</si>
  <si>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</si>
  <si>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</si>
  <si>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</si>
  <si>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</si>
  <si>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</si>
  <si>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</si>
  <si>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</si>
  <si>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</si>
  <si>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</si>
  <si>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</si>
  <si>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</si>
  <si>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</si>
  <si>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</si>
  <si>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</si>
  <si>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</si>
  <si>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</si>
  <si>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</si>
  <si>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</si>
  <si>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</si>
  <si>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</si>
  <si>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</si>
  <si>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</si>
  <si>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</si>
  <si>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</si>
  <si>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</si>
  <si>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</si>
  <si>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</si>
  <si>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</si>
  <si>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</si>
  <si>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</si>
  <si>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</si>
  <si>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</si>
  <si>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</si>
  <si>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</si>
  <si>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</si>
  <si>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</si>
  <si>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</si>
  <si>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</si>
  <si>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</si>
  <si>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</si>
  <si>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</si>
  <si>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</si>
  <si>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</si>
  <si>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</si>
  <si>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</si>
  <si>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</si>
  <si>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</si>
  <si>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</si>
  <si>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</si>
  <si>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</si>
  <si>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</si>
  <si>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</si>
  <si>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</si>
  <si>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</si>
  <si>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</si>
  <si>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</si>
  <si>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</si>
  <si>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</si>
  <si>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</si>
  <si>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</si>
  <si>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</si>
  <si>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</si>
  <si>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</si>
  <si>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</si>
  <si>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</si>
  <si>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</si>
  <si>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</si>
  <si>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</si>
  <si>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</si>
  <si>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</si>
  <si>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</si>
  <si>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</si>
  <si>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</si>
  <si>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</si>
  <si>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</si>
  <si>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</si>
  <si>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</si>
  <si>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</si>
  <si>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</si>
  <si>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</si>
  <si>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</si>
  <si>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</si>
  <si>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</si>
  <si>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</si>
  <si>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</si>
  <si>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</si>
  <si>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</si>
  <si>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</si>
  <si>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</si>
  <si>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</si>
  <si>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</si>
  <si>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</si>
  <si>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</si>
  <si>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</si>
  <si>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</si>
  <si>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</si>
  <si>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</si>
  <si>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</si>
  <si>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</si>
  <si>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</si>
  <si>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</si>
  <si>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</si>
  <si>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</si>
  <si>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</si>
  <si>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</si>
  <si>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</si>
  <si>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</si>
  <si>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</si>
  <si>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</si>
  <si>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</si>
  <si>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</si>
  <si>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</si>
  <si>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</si>
  <si>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</si>
  <si>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</si>
  <si>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</si>
  <si>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</si>
  <si>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</si>
  <si>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</si>
  <si>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</si>
  <si>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</si>
  <si>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</si>
  <si>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</si>
  <si>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</si>
  <si>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</si>
  <si>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</si>
  <si>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</si>
  <si>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</si>
  <si>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</si>
  <si>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</si>
  <si>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</si>
  <si>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</si>
  <si>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</si>
  <si>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</si>
  <si>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</si>
  <si>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</si>
  <si>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</si>
  <si>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</si>
  <si>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</si>
  <si>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</si>
  <si>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</si>
  <si>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</si>
  <si>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</si>
  <si>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</si>
  <si>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</si>
  <si>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</si>
  <si>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</si>
  <si>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</si>
  <si>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</si>
  <si>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</si>
  <si>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</si>
  <si>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</si>
  <si>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</si>
  <si>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</si>
  <si>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</si>
  <si>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</si>
  <si>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</si>
  <si>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</si>
  <si>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</si>
  <si>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</si>
  <si>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</si>
  <si>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</si>
  <si>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</si>
  <si>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</si>
  <si>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</si>
  <si>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</si>
  <si>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</si>
  <si>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</si>
  <si>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</si>
  <si>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</si>
  <si>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</si>
  <si>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</si>
  <si>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</si>
  <si>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</si>
  <si>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</si>
  <si>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</si>
  <si>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</si>
  <si>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</si>
  <si>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</si>
  <si>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</si>
  <si>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</si>
  <si>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</si>
  <si>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</si>
  <si>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</si>
  <si>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</si>
  <si>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</si>
  <si>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</si>
  <si>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</si>
  <si>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</si>
  <si>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</si>
  <si>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</si>
  <si>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</si>
  <si>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</si>
  <si>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</si>
  <si>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</si>
  <si>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</si>
  <si>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</si>
  <si>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</si>
  <si>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</si>
  <si>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</si>
  <si>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</si>
  <si>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</si>
  <si>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</si>
  <si>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</si>
  <si>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</si>
  <si>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</si>
  <si>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</si>
  <si>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</si>
  <si>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</si>
  <si>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</si>
  <si>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</si>
  <si>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</si>
  <si>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</si>
  <si>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</si>
  <si>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</si>
  <si>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</si>
  <si>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</si>
  <si>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</si>
  <si>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</si>
  <si>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</si>
  <si>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</si>
  <si>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</si>
  <si>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</si>
  <si>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</si>
  <si>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</si>
  <si>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</si>
  <si>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</si>
  <si>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</si>
  <si>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</si>
  <si>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</si>
  <si>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</si>
  <si>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</si>
  <si>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</si>
  <si>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</si>
  <si>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</si>
  <si>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</si>
  <si>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</si>
  <si>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</si>
  <si>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</si>
  <si>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</si>
  <si>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</si>
  <si>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</si>
  <si>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</si>
  <si>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</si>
  <si>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</si>
  <si>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</si>
  <si>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</si>
  <si>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</si>
  <si>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</si>
  <si>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</si>
  <si>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</si>
  <si>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</si>
  <si>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</si>
  <si>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</si>
  <si>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</si>
  <si>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</si>
  <si>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</si>
  <si>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</si>
  <si>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</si>
  <si>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</si>
  <si>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</si>
  <si>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</si>
  <si>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</si>
  <si>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</si>
  <si>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</si>
  <si>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</si>
  <si>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</si>
  <si>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</si>
  <si>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</si>
  <si>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</si>
  <si>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</si>
  <si>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</si>
  <si>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</si>
  <si>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</si>
  <si>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</si>
  <si>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</si>
  <si>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</si>
  <si>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</si>
  <si>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</si>
  <si>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</si>
  <si>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</si>
  <si>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</si>
  <si>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</si>
  <si>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</si>
  <si>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</si>
  <si>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</si>
  <si>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</si>
  <si>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</si>
  <si>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</si>
  <si>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</si>
  <si>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</si>
  <si>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</si>
  <si>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</si>
  <si>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</si>
  <si>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</si>
  <si>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</si>
  <si>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</si>
  <si>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</si>
  <si>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</si>
  <si>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</si>
  <si>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</si>
  <si>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</si>
  <si>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</si>
  <si>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</si>
  <si>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</si>
  <si>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</si>
  <si>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</si>
  <si>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</si>
  <si>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</si>
  <si>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</si>
  <si>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</si>
  <si>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</si>
  <si>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</si>
  <si>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</si>
  <si>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</si>
  <si>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</si>
  <si>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</si>
  <si>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</si>
  <si>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</si>
  <si>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</si>
  <si>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</si>
  <si>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</si>
  <si>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</si>
  <si>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</si>
  <si>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</si>
  <si>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</si>
  <si>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</si>
  <si>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</si>
  <si>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</si>
  <si>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</si>
  <si>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</si>
  <si>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</si>
  <si>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</si>
  <si>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</si>
  <si>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</si>
  <si>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</si>
  <si>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</si>
  <si>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</si>
  <si>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</si>
  <si>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</si>
  <si>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</si>
  <si>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</si>
  <si>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</si>
  <si>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</si>
  <si>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</si>
  <si>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</si>
  <si>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</si>
  <si>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</si>
  <si>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</si>
  <si>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</si>
  <si>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</si>
  <si>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</si>
  <si>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</si>
  <si>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</si>
  <si>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</si>
  <si>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</si>
  <si>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</si>
  <si>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</si>
  <si>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</si>
  <si>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</si>
  <si>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</si>
  <si>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</si>
  <si>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</si>
  <si>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</si>
  <si>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</si>
  <si>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</si>
  <si>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</si>
  <si>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</si>
  <si>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</si>
  <si>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</si>
  <si>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</si>
  <si>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</si>
  <si>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</si>
  <si>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</si>
  <si>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</si>
  <si>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</si>
  <si>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</si>
  <si>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</si>
  <si>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</si>
  <si>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</si>
  <si>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</si>
  <si>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</si>
  <si>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</si>
  <si>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</si>
  <si>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</si>
  <si>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</si>
  <si>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</si>
  <si>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</si>
  <si>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</si>
  <si>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</si>
  <si>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</si>
  <si>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</si>
  <si>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</si>
  <si>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</si>
  <si>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</si>
  <si>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</si>
  <si>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</si>
  <si>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</si>
  <si>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</si>
  <si>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</si>
  <si>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</si>
  <si>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</si>
  <si>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</si>
  <si>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</si>
  <si>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</si>
  <si>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</si>
  <si>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</si>
  <si>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</si>
  <si>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</si>
  <si>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</si>
  <si>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</si>
  <si>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</si>
  <si>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</si>
  <si>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</si>
  <si>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</si>
  <si>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</si>
  <si>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</si>
  <si>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</si>
  <si>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</si>
  <si>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</si>
  <si>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</si>
  <si>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</si>
  <si>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</si>
  <si>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</si>
  <si>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</si>
  <si>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</si>
  <si>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</si>
  <si>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</si>
  <si>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</si>
  <si>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</si>
  <si>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</si>
  <si>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</si>
  <si>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</si>
  <si>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</si>
  <si>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</si>
  <si>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</si>
  <si>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</si>
  <si>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</si>
  <si>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</si>
  <si>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</si>
  <si>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</si>
  <si>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</si>
  <si>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</si>
  <si>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</si>
  <si>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</si>
  <si>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</si>
  <si>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</si>
  <si>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</si>
  <si>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</si>
  <si>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</si>
  <si>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</si>
  <si>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</si>
  <si>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</si>
  <si>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</si>
  <si>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</si>
  <si>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</si>
  <si>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</si>
  <si>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</si>
  <si>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</si>
  <si>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</si>
  <si>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</si>
  <si>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</si>
  <si>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</si>
  <si>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</si>
  <si>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</si>
  <si>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</si>
  <si>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</si>
  <si>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</si>
  <si>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</si>
  <si>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</si>
  <si>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</si>
  <si>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</si>
  <si>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</si>
  <si>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</si>
  <si>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</si>
  <si>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</si>
  <si>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</si>
  <si>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</si>
  <si>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</si>
  <si>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</si>
  <si>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</si>
  <si>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</si>
  <si>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</si>
  <si>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</si>
  <si>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</si>
  <si>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</si>
  <si>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</si>
  <si>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</si>
  <si>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</si>
  <si>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</si>
  <si>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</si>
  <si>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</si>
  <si>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</si>
  <si>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</si>
  <si>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</si>
  <si>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</si>
  <si>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</si>
  <si>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</si>
  <si>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</si>
  <si>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</si>
  <si>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</si>
  <si>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</si>
  <si>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</si>
  <si>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</si>
  <si>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</si>
  <si>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</si>
  <si>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</si>
  <si>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</si>
  <si>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</si>
  <si>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</si>
  <si>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</si>
  <si>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</si>
  <si>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</si>
  <si>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</si>
  <si>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</si>
  <si>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</si>
  <si>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</si>
  <si>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</si>
  <si>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</si>
  <si>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</si>
  <si>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</si>
  <si>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</si>
  <si>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</si>
  <si>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</si>
  <si>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</si>
  <si>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</si>
  <si>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</si>
  <si>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</si>
  <si>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</si>
  <si>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</si>
  <si>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</si>
  <si>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</si>
  <si>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</si>
  <si>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</si>
  <si>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</si>
  <si>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</si>
  <si>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</si>
  <si>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</si>
  <si>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</si>
  <si>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</si>
  <si>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</si>
  <si>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</si>
  <si>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</si>
  <si>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</si>
  <si>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</si>
  <si>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</si>
  <si>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</si>
  <si>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</si>
  <si>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</si>
  <si>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</si>
  <si>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</si>
  <si>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</si>
  <si>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</si>
  <si>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</si>
  <si>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</si>
  <si>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</si>
  <si>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</si>
  <si>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</si>
  <si>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</si>
  <si>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</si>
  <si>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</si>
  <si>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</si>
  <si>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</si>
  <si>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</si>
  <si>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</si>
  <si>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</si>
  <si>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</si>
  <si>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</si>
  <si>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</si>
  <si>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</si>
  <si>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</si>
  <si>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</si>
  <si>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</si>
  <si>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</si>
  <si>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</si>
  <si>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</si>
  <si>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</si>
  <si>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</si>
  <si>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</si>
  <si>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</si>
  <si>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</si>
  <si>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</si>
  <si>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</si>
  <si>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</si>
  <si>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</si>
  <si>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</si>
  <si>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</si>
  <si>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</si>
  <si>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</si>
  <si>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</si>
  <si>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</si>
  <si>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</si>
  <si>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</si>
  <si>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</si>
  <si>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</si>
  <si>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</si>
  <si>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</si>
  <si>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</si>
  <si>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</si>
  <si>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</si>
  <si>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</si>
  <si>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</si>
  <si>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</si>
  <si>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</si>
  <si>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</si>
  <si>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</si>
  <si>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</si>
  <si>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</si>
  <si>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</si>
  <si>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</si>
  <si>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</si>
  <si>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</si>
  <si>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</si>
  <si>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</si>
  <si>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</si>
  <si>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</si>
  <si>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</si>
  <si>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</si>
  <si>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</si>
  <si>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</si>
  <si>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</si>
  <si>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</si>
  <si>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</si>
  <si>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</si>
  <si>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</si>
  <si>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</si>
  <si>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</si>
  <si>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</si>
  <si>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</si>
  <si>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</si>
  <si>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</si>
  <si>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</si>
  <si>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</si>
  <si>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</si>
  <si>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</si>
  <si>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</si>
  <si>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</si>
  <si>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</si>
  <si>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</si>
  <si>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</si>
  <si>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</si>
  <si>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</si>
  <si>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</si>
  <si>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</si>
  <si>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</si>
  <si>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</si>
  <si>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</si>
  <si>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</si>
  <si>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</si>
  <si>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</si>
  <si>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</si>
  <si>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</si>
  <si>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</si>
  <si>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</si>
  <si>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</si>
  <si>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</si>
  <si>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</si>
  <si>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</si>
  <si>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</si>
  <si>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</si>
  <si>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</si>
  <si>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</si>
  <si>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</si>
  <si>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</si>
  <si>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</si>
  <si>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</si>
  <si>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</si>
  <si>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</si>
  <si>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</si>
  <si>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</si>
  <si>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</si>
  <si>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</si>
  <si>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</si>
  <si>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</si>
  <si>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</si>
  <si>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</si>
  <si>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</si>
  <si>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</si>
  <si>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</si>
  <si>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</si>
  <si>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</si>
  <si>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</si>
  <si>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</si>
  <si>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</si>
  <si>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</si>
  <si>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</si>
  <si>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</si>
  <si>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</si>
  <si>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</si>
  <si>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</si>
  <si>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</si>
  <si>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</si>
  <si>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</si>
  <si>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</si>
  <si>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</si>
  <si>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</si>
  <si>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</si>
  <si>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</si>
  <si>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</si>
  <si>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</si>
  <si>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</si>
  <si>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</si>
  <si>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</si>
  <si>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</si>
  <si>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</si>
  <si>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</si>
  <si>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</si>
  <si>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</si>
  <si>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</si>
  <si>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</si>
  <si>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</si>
  <si>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</si>
  <si>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</si>
  <si>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</si>
  <si>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</si>
  <si>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</si>
  <si>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</si>
  <si>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</si>
  <si>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</si>
  <si>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</si>
  <si>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</si>
  <si>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</si>
  <si>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</si>
  <si>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</si>
  <si>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</si>
  <si>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</si>
  <si>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</si>
  <si>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</si>
  <si>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</si>
  <si>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</si>
  <si>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</si>
  <si>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</si>
  <si>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</si>
  <si>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</si>
  <si>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</si>
  <si>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</si>
  <si>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</si>
  <si>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</si>
  <si>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</si>
  <si>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</si>
  <si>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</si>
  <si>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</si>
  <si>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</si>
  <si>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</si>
  <si>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</si>
  <si>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</si>
  <si>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</si>
  <si>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</si>
  <si>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</si>
  <si>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</si>
  <si>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</si>
  <si>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</si>
  <si>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</si>
  <si>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</si>
  <si>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</si>
  <si>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</si>
  <si>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</si>
  <si>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</si>
  <si>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</si>
  <si>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</si>
  <si>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</si>
  <si>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</si>
  <si>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</si>
  <si>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</si>
  <si>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</si>
  <si>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</si>
  <si>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</si>
  <si>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</si>
  <si>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</si>
  <si>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</si>
  <si>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</si>
  <si>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</si>
  <si>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</si>
  <si>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</si>
  <si>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</si>
  <si>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</si>
  <si>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</si>
  <si>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</si>
  <si>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</si>
  <si>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</si>
  <si>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</si>
  <si>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</si>
  <si>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</si>
  <si>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</si>
  <si>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</si>
  <si>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</si>
  <si>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</si>
  <si>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</si>
  <si>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</si>
  <si>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</si>
  <si>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</si>
  <si>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</si>
  <si>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</si>
  <si>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</si>
  <si>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</si>
  <si>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</si>
  <si>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</si>
  <si>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</si>
  <si>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</si>
  <si>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</si>
  <si>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</si>
  <si>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</si>
  <si>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</si>
  <si>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</si>
  <si>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</si>
  <si>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</si>
  <si>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</si>
  <si>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</si>
  <si>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</si>
  <si>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</si>
  <si>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</si>
  <si>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</si>
  <si>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</si>
  <si>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</si>
  <si>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</si>
  <si>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</si>
  <si>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</si>
  <si>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</si>
  <si>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</si>
  <si>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</si>
  <si>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</si>
  <si>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</si>
  <si>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</si>
  <si>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</si>
  <si>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</si>
  <si>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</si>
  <si>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</si>
  <si>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</si>
  <si>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</si>
  <si>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</si>
  <si>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</si>
  <si>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</si>
  <si>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</si>
  <si>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</si>
  <si>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</si>
  <si>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</si>
  <si>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</si>
  <si>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</si>
  <si>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</si>
  <si>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</si>
  <si>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</si>
  <si>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</si>
  <si>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</si>
  <si>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</si>
  <si>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</si>
  <si>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</si>
  <si>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</si>
  <si>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</si>
  <si>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</si>
  <si>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</si>
  <si>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</si>
  <si>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</si>
  <si>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</si>
  <si>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</si>
  <si>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</si>
  <si>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</si>
  <si>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</si>
  <si>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</si>
  <si>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</si>
  <si>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</si>
  <si>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</si>
  <si>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</si>
  <si>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</si>
  <si>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</si>
  <si>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</si>
  <si>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</si>
  <si>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</si>
  <si>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</si>
  <si>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</si>
  <si>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</si>
  <si>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</si>
  <si>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</si>
  <si>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</si>
  <si>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</si>
  <si>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</si>
  <si>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</si>
  <si>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</si>
  <si>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</si>
  <si>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</si>
  <si>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</si>
  <si>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</si>
  <si>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</si>
  <si>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</si>
  <si>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</si>
  <si>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</si>
  <si>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</si>
  <si>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</si>
  <si>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</si>
  <si>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</si>
  <si>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</si>
  <si>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</si>
  <si>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</si>
  <si>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</si>
  <si>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</si>
  <si>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</si>
  <si>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</si>
  <si>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</si>
  <si>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</si>
  <si>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</si>
  <si>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</si>
  <si>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</si>
  <si>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</si>
  <si>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</si>
  <si>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</si>
  <si>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</si>
  <si>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</si>
  <si>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</si>
  <si>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</si>
  <si>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</si>
  <si>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</si>
  <si>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</si>
  <si>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</si>
  <si>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</si>
  <si>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</si>
  <si>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</si>
  <si>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</si>
  <si>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</si>
  <si>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</si>
  <si>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</si>
  <si>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</si>
  <si>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</si>
  <si>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</si>
  <si>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</si>
  <si>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</si>
  <si>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</si>
  <si>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</si>
  <si>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</si>
  <si>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</si>
  <si>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</si>
  <si>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</si>
  <si>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</si>
  <si>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</si>
  <si>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</si>
  <si>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</si>
  <si>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</si>
  <si>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</si>
  <si>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</si>
  <si>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</si>
  <si>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</si>
  <si>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</si>
  <si>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</si>
  <si>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</si>
  <si>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</si>
  <si>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</si>
  <si>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</si>
  <si>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</si>
  <si>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</si>
  <si>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</si>
  <si>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</si>
  <si>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</si>
  <si>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</si>
  <si>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</si>
  <si>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</si>
  <si>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</si>
  <si>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</si>
  <si>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</si>
  <si>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</si>
  <si>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</si>
  <si>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</si>
  <si>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</si>
  <si>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</si>
  <si>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</si>
  <si>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</si>
  <si>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</si>
  <si>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</si>
  <si>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</si>
  <si>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</si>
  <si>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</si>
  <si>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</si>
  <si>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</si>
  <si>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</si>
  <si>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</si>
  <si>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</si>
  <si>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</si>
  <si>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</si>
  <si>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</si>
  <si>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</si>
  <si>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</si>
  <si>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</si>
  <si>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</si>
  <si>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</si>
  <si>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</si>
  <si>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</si>
  <si>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</si>
  <si>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</si>
  <si>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</si>
  <si>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</si>
  <si>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</si>
  <si>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</si>
  <si>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</si>
  <si>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</si>
  <si>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</si>
  <si>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</si>
  <si>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</si>
  <si>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</si>
  <si>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</si>
  <si>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</si>
  <si>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</si>
  <si>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</si>
  <si>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</si>
  <si>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</si>
  <si>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</si>
  <si>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</si>
  <si>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</si>
  <si>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</si>
  <si>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</si>
  <si>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</si>
  <si>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</si>
  <si>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</si>
  <si>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</si>
  <si>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</si>
  <si>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</si>
  <si>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</si>
  <si>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</si>
  <si>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</si>
  <si>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</si>
  <si>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</si>
  <si>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</si>
  <si>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</si>
  <si>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</si>
  <si>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</si>
  <si>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</si>
  <si>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</si>
  <si>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</si>
  <si>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</si>
  <si>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</si>
  <si>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</si>
  <si>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</si>
  <si>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</si>
  <si>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</si>
  <si>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</si>
  <si>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</si>
  <si>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</si>
  <si>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</si>
  <si>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</si>
  <si>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</si>
  <si>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</si>
  <si>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</si>
  <si>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</si>
  <si>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</si>
  <si>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</si>
  <si>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</si>
  <si>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</si>
  <si>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</si>
  <si>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</si>
  <si>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</si>
  <si>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</si>
  <si>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</si>
  <si>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</si>
  <si>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</si>
  <si>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</si>
  <si>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</si>
  <si>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</si>
  <si>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</si>
  <si>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</si>
  <si>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</si>
  <si>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</si>
  <si>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</si>
  <si>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</si>
  <si>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</si>
  <si>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</si>
  <si>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</si>
  <si>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</si>
  <si>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</si>
  <si>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</si>
  <si>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</si>
  <si>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</si>
  <si>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</si>
  <si>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</si>
  <si>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</si>
  <si>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</si>
  <si>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</si>
  <si>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</si>
  <si>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</si>
  <si>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</si>
  <si>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</si>
  <si>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</si>
  <si>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</si>
  <si>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</si>
  <si>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</si>
  <si>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</si>
  <si>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</si>
  <si>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</si>
  <si>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</si>
  <si>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</si>
  <si>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</si>
  <si>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</si>
  <si>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</si>
  <si>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</si>
  <si>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</si>
  <si>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</si>
  <si>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</si>
  <si>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</si>
  <si>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</si>
  <si>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</si>
  <si>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</si>
  <si>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</si>
  <si>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</si>
  <si>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</si>
  <si>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</si>
  <si>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</si>
  <si>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</si>
  <si>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</si>
  <si>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</si>
  <si>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</si>
  <si>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</si>
  <si>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</si>
  <si>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</si>
  <si>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</si>
  <si>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</si>
  <si>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</si>
  <si>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</si>
  <si>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</si>
  <si>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</si>
  <si>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</si>
  <si>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</si>
  <si>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</si>
  <si>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</si>
  <si>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</si>
  <si>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</si>
  <si>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</si>
  <si>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</si>
  <si>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</si>
  <si>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</si>
  <si>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</si>
  <si>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</si>
  <si>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</si>
  <si>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</si>
  <si>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</si>
  <si>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</si>
  <si>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</si>
  <si>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</si>
  <si>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</si>
  <si>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</si>
  <si>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</si>
  <si>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</si>
  <si>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</si>
  <si>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</si>
  <si>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</si>
  <si>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</si>
  <si>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</si>
  <si>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</si>
  <si>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</si>
  <si>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</si>
  <si>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</si>
  <si>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</si>
  <si>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</si>
  <si>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</si>
  <si>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</si>
  <si>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</si>
  <si>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</si>
  <si>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</si>
  <si>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</si>
  <si>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</si>
  <si>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</si>
  <si>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</si>
  <si>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</si>
  <si>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</si>
  <si>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</si>
  <si>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</si>
  <si>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</si>
  <si>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</si>
  <si>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</si>
  <si>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</si>
  <si>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</si>
  <si>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</si>
  <si>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</si>
  <si>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</si>
  <si>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</si>
  <si>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</si>
  <si>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</si>
  <si>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</si>
  <si>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</si>
  <si>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</si>
  <si>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</si>
  <si>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</si>
  <si>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</si>
  <si>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</si>
  <si>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</si>
  <si>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</si>
  <si>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</si>
  <si>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</si>
  <si>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</si>
  <si>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</si>
  <si>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</si>
  <si>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</si>
  <si>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</si>
  <si>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</si>
  <si>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</si>
  <si>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</si>
  <si>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</si>
  <si>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</si>
  <si>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</si>
  <si>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</si>
  <si>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</si>
  <si>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</si>
  <si>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</si>
  <si>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</si>
  <si>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</si>
  <si>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</si>
  <si>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</si>
  <si>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</si>
  <si>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</si>
  <si>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</si>
  <si>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</si>
  <si>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</si>
  <si>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</si>
  <si>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</si>
  <si>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</si>
  <si>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</si>
  <si>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</si>
  <si>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</si>
  <si>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</si>
  <si>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</si>
  <si>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</si>
  <si>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</si>
  <si>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</si>
  <si>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</si>
  <si>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</si>
  <si>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</si>
  <si>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</si>
  <si>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</si>
  <si>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</si>
  <si>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</si>
  <si>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</si>
  <si>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</si>
  <si>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</si>
  <si>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</si>
  <si>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</si>
  <si>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</si>
  <si>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</si>
  <si>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</si>
  <si>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</si>
  <si>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</si>
  <si>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</si>
  <si>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</si>
  <si>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</si>
  <si>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</si>
  <si>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</si>
  <si>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</si>
  <si>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</si>
  <si>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</si>
  <si>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</si>
  <si>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</si>
  <si>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</si>
  <si>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</si>
  <si>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</si>
  <si>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</si>
  <si>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</si>
  <si>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</si>
  <si>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</si>
  <si>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</si>
  <si>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</si>
  <si>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</si>
  <si>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</si>
  <si>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</si>
  <si>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</si>
  <si>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</si>
  <si>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</si>
  <si>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</si>
  <si>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</si>
  <si>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</si>
  <si>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</si>
  <si>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</si>
  <si>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</si>
  <si>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</si>
  <si>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</si>
  <si>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</si>
  <si>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</si>
  <si>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</si>
  <si>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</si>
  <si>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</si>
  <si>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</si>
  <si>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</si>
  <si>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</si>
  <si>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</si>
  <si>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</si>
  <si>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</si>
  <si>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</si>
  <si>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</si>
  <si>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</si>
  <si>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</si>
  <si>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</si>
  <si>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</si>
  <si>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</si>
  <si>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</si>
  <si>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</si>
  <si>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</si>
  <si>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</si>
  <si>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</si>
  <si>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</si>
  <si>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</si>
  <si>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</si>
  <si>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</si>
  <si>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</si>
  <si>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</si>
  <si>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</si>
  <si>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</si>
  <si>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</si>
  <si>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</si>
  <si>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</si>
  <si>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</si>
  <si>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</si>
  <si>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</si>
  <si>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</si>
  <si>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</si>
  <si>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</si>
  <si>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</si>
  <si>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</si>
  <si>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</si>
  <si>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</si>
  <si>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</si>
  <si>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</si>
  <si>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</si>
  <si>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</si>
  <si>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</si>
  <si>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</si>
  <si>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</si>
  <si>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</si>
  <si>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</si>
  <si>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</si>
  <si>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</si>
  <si>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</si>
  <si>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</si>
  <si>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</si>
  <si>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</si>
  <si>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</si>
  <si>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</si>
  <si>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</si>
  <si>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</si>
  <si>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</si>
  <si>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</si>
  <si>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</si>
  <si>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</si>
  <si>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</si>
  <si>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</si>
  <si>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</si>
  <si>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</si>
  <si>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</si>
  <si>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</si>
  <si>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</si>
  <si>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</si>
  <si>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</si>
  <si>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</si>
  <si>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</si>
  <si>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</si>
  <si>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</si>
  <si>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</si>
  <si>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</si>
  <si>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</si>
  <si>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</si>
  <si>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</si>
  <si>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</si>
  <si>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</si>
  <si>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</si>
  <si>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</si>
  <si>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</si>
  <si>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</si>
  <si>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</si>
  <si>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</si>
  <si>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</si>
  <si>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</si>
  <si>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</si>
  <si>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</si>
  <si>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</si>
  <si>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</si>
  <si>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</si>
  <si>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</si>
  <si>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</si>
  <si>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</si>
  <si>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</si>
  <si>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</si>
  <si>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</si>
  <si>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</si>
  <si>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</si>
  <si>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</si>
  <si>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</si>
  <si>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</si>
  <si>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</si>
  <si>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</si>
  <si>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</si>
  <si>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</si>
  <si>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</si>
  <si>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</si>
  <si>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</si>
  <si>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</si>
  <si>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</si>
  <si>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</si>
  <si>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</si>
  <si>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</si>
  <si>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</si>
  <si>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</si>
  <si>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</si>
  <si>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</si>
  <si>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</si>
  <si>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</si>
  <si>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</si>
  <si>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</si>
  <si>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</si>
  <si>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</si>
  <si>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</si>
  <si>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</si>
  <si>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</si>
  <si>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</si>
  <si>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</si>
  <si>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</si>
  <si>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</si>
  <si>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</si>
  <si>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</si>
  <si>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</si>
  <si>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</si>
  <si>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</si>
  <si>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</si>
  <si>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</si>
  <si>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</si>
  <si>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</si>
  <si>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</si>
  <si>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</si>
  <si>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</si>
  <si>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</si>
  <si>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</si>
  <si>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</si>
  <si>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</si>
  <si>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</si>
  <si>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</si>
  <si>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</si>
  <si>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</si>
  <si>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</si>
  <si>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</si>
  <si>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</si>
  <si>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</si>
  <si>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</si>
  <si>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</si>
  <si>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</si>
  <si>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</si>
  <si>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</si>
  <si>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</si>
  <si>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</si>
  <si>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</si>
  <si>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</si>
  <si>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</si>
  <si>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</si>
  <si>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</si>
  <si>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</si>
  <si>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</si>
  <si>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</si>
  <si>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</si>
  <si>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</si>
  <si>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</si>
  <si>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</si>
  <si>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</si>
  <si>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</si>
  <si>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</si>
  <si>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</si>
  <si>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</si>
  <si>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</si>
  <si>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</si>
  <si>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</si>
  <si>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</si>
  <si>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</si>
  <si>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</si>
  <si>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</si>
  <si>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</si>
  <si>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</si>
  <si>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</si>
  <si>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</si>
  <si>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</si>
  <si>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</si>
  <si>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</si>
  <si>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</si>
  <si>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</si>
  <si>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</si>
  <si>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</si>
  <si>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</si>
  <si>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</si>
  <si>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</si>
  <si>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</si>
  <si>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</si>
  <si>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</si>
  <si>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</si>
  <si>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</si>
  <si>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</si>
  <si>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</si>
  <si>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</si>
  <si>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</si>
  <si>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</si>
  <si>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</si>
  <si>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</si>
  <si>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</si>
  <si>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</si>
  <si>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</si>
  <si>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</si>
  <si>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</si>
  <si>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</si>
  <si>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</si>
  <si>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</si>
  <si>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</si>
  <si>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</si>
  <si>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</si>
  <si>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</si>
  <si>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</si>
  <si>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</si>
  <si>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</si>
  <si>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</si>
  <si>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</si>
  <si>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</si>
  <si>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</si>
  <si>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</si>
  <si>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</si>
  <si>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</si>
  <si>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</si>
  <si>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</si>
  <si>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</si>
  <si>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</si>
  <si>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</si>
  <si>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</si>
  <si>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</si>
  <si>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</si>
  <si>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</si>
  <si>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</si>
  <si>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</si>
  <si>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</si>
  <si>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</si>
  <si>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</si>
  <si>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</si>
  <si>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</si>
  <si>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</si>
  <si>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</si>
  <si>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</si>
  <si>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</si>
  <si>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</si>
  <si>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</si>
  <si>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</si>
  <si>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</si>
  <si>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</si>
  <si>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</si>
  <si>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</si>
  <si>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</si>
  <si>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</si>
  <si>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</si>
  <si>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</si>
  <si>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</si>
  <si>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</si>
  <si>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</si>
  <si>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</si>
  <si>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</si>
  <si>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</si>
  <si>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</si>
  <si>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</si>
  <si>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</si>
  <si>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</si>
  <si>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</si>
  <si>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</si>
  <si>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</si>
  <si>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</si>
  <si>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</si>
  <si>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</si>
  <si>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</si>
  <si>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</si>
  <si>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</si>
  <si>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</si>
  <si>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</si>
  <si>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</si>
  <si>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</si>
  <si>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</si>
  <si>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</si>
  <si>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</si>
  <si>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</si>
  <si>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</si>
  <si>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</si>
  <si>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</si>
  <si>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</si>
  <si>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</si>
  <si>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</si>
  <si>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</si>
  <si>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</si>
  <si>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</si>
  <si>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</si>
  <si>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</si>
  <si>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</si>
  <si>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</si>
  <si>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</si>
  <si>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</si>
  <si>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</si>
  <si>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</si>
  <si>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</si>
  <si>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</si>
  <si>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</si>
  <si>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</si>
  <si>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</si>
  <si>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</si>
  <si>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</si>
  <si>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</si>
  <si>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</si>
  <si>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</si>
  <si>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</si>
  <si>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</si>
  <si>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</si>
  <si>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</si>
  <si>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</si>
  <si>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</si>
  <si>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</si>
  <si>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</si>
  <si>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</si>
  <si>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</si>
  <si>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</si>
  <si>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</si>
  <si>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</si>
  <si>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</si>
  <si>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</si>
  <si>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</si>
  <si>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</si>
  <si>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</si>
  <si>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</si>
  <si>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</si>
  <si>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</si>
  <si>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</si>
  <si>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</si>
  <si>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</si>
  <si>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</si>
  <si>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</si>
  <si>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</si>
  <si>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</si>
  <si>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</si>
  <si>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</si>
  <si>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</si>
  <si>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</si>
  <si>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</si>
  <si>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</si>
  <si>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</si>
  <si>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</si>
  <si>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</si>
  <si>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</si>
  <si>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</si>
  <si>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</si>
  <si>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</si>
  <si>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</si>
  <si>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</si>
  <si>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</si>
  <si>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</si>
  <si>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</si>
  <si>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</si>
  <si>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</si>
  <si>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</si>
  <si>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</si>
  <si>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</si>
  <si>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</si>
  <si>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</si>
  <si>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</si>
  <si>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</si>
  <si>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</si>
  <si>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</si>
  <si>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</si>
  <si>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</si>
  <si>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</si>
  <si>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</si>
  <si>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</si>
  <si>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</si>
  <si>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</si>
  <si>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</si>
  <si>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</si>
  <si>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</si>
  <si>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</si>
  <si>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</si>
  <si>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</si>
  <si>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</si>
  <si>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</si>
  <si>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</si>
  <si>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</si>
  <si>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</si>
  <si>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</si>
  <si>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</si>
  <si>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</si>
  <si>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</si>
  <si>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</si>
  <si>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</si>
  <si>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</si>
  <si>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</si>
  <si>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</si>
  <si>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</si>
  <si>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</si>
  <si>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</si>
  <si>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</si>
  <si>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</si>
  <si>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</si>
  <si>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</si>
  <si>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</si>
  <si>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</si>
  <si>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</si>
  <si>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</si>
  <si>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</si>
  <si>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</si>
  <si>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</si>
  <si>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</si>
  <si>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</si>
  <si>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</si>
  <si>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</si>
  <si>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</si>
  <si>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</si>
  <si>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</si>
  <si>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</si>
  <si>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</si>
  <si>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</si>
  <si>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</si>
  <si>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</si>
  <si>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</si>
  <si>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</si>
  <si>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</si>
  <si>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</si>
  <si>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</si>
  <si>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</si>
  <si>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</si>
  <si>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</si>
  <si>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</si>
  <si>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</si>
  <si>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</si>
  <si>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</si>
  <si>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</si>
  <si>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</si>
  <si>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</si>
  <si>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</si>
  <si>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</si>
  <si>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</si>
  <si>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</si>
  <si>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</si>
  <si>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</si>
  <si>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</si>
  <si>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</si>
  <si>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</si>
  <si>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</si>
  <si>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</si>
  <si>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</si>
  <si>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</si>
  <si>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</si>
  <si>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</si>
  <si>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</si>
  <si>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</si>
  <si>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</si>
  <si>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</si>
  <si>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</si>
  <si>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</si>
  <si>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</si>
  <si>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</si>
  <si>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</si>
  <si>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</si>
  <si>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</si>
  <si>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</si>
  <si>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</si>
  <si>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</si>
  <si>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</si>
  <si>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</si>
  <si>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</si>
  <si>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</si>
  <si>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</si>
  <si>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</si>
  <si>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</si>
  <si>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</si>
  <si>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</si>
  <si>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</si>
  <si>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</si>
  <si>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</si>
  <si>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</si>
  <si>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</si>
  <si>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</si>
  <si>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</si>
  <si>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</si>
  <si>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</si>
  <si>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</si>
  <si>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</si>
  <si>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</si>
  <si>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</si>
  <si>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</si>
  <si>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</si>
  <si>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</si>
  <si>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</si>
  <si>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</si>
  <si>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</si>
  <si>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</si>
  <si>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</si>
  <si>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</si>
  <si>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</si>
  <si>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</si>
  <si>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</si>
  <si>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</si>
  <si>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</si>
  <si>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</si>
  <si>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</si>
  <si>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</si>
  <si>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</si>
  <si>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</si>
  <si>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</si>
  <si>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</si>
  <si>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</si>
  <si>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</si>
  <si>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</si>
  <si>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</si>
  <si>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</si>
  <si>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</si>
  <si>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</si>
  <si>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</si>
  <si>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</si>
  <si>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</si>
  <si>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</si>
  <si>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</si>
  <si>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</si>
  <si>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</si>
  <si>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</si>
  <si>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</si>
  <si>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</si>
  <si>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</si>
  <si>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</si>
  <si>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</si>
  <si>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</si>
  <si>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</si>
  <si>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</si>
  <si>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</si>
  <si>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</si>
  <si>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</si>
  <si>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</si>
  <si>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</si>
  <si>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</si>
  <si>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</si>
  <si>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</si>
  <si>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</si>
  <si>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</si>
  <si>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</si>
  <si>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</si>
  <si>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</si>
  <si>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</si>
  <si>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</si>
  <si>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</si>
  <si>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</si>
  <si>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</si>
  <si>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</si>
  <si>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</si>
  <si>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</si>
  <si>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</si>
  <si>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</si>
  <si>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</si>
  <si>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</si>
  <si>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</si>
  <si>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</si>
  <si>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</si>
  <si>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</si>
  <si>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</si>
  <si>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</si>
  <si>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</si>
  <si>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</si>
  <si>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</si>
  <si>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</si>
  <si>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</si>
  <si>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</si>
  <si>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</si>
  <si>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</si>
  <si>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</si>
  <si>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</si>
  <si>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</si>
  <si>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</si>
  <si>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</si>
  <si>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</si>
  <si>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</si>
  <si>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</si>
  <si>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</si>
  <si>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</si>
  <si>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</si>
  <si>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</si>
  <si>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</si>
  <si>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</si>
  <si>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</si>
  <si>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</si>
  <si>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</si>
  <si>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</si>
  <si>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</si>
  <si>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</si>
  <si>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</si>
  <si>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</si>
  <si>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</si>
  <si>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</si>
  <si>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</si>
  <si>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</si>
  <si>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</si>
  <si>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</si>
  <si>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</si>
  <si>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</si>
  <si>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</si>
  <si>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</si>
  <si>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</si>
  <si>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</si>
  <si>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</si>
  <si>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</si>
  <si>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</si>
  <si>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</si>
  <si>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</si>
  <si>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</si>
  <si>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</si>
  <si>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</si>
  <si>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</si>
  <si>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</si>
  <si>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</si>
  <si>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</si>
  <si>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</si>
  <si>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</si>
  <si>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</si>
  <si>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</si>
  <si>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</si>
  <si>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</si>
  <si>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</si>
  <si>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</si>
  <si>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</si>
  <si>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</si>
  <si>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</si>
  <si>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</si>
  <si>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</si>
  <si>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</si>
  <si>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</si>
  <si>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</si>
  <si>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</si>
  <si>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</si>
  <si>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</si>
  <si>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</si>
  <si>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</si>
  <si>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</si>
  <si>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</si>
  <si>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</si>
  <si>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</si>
  <si>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</si>
  <si>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</si>
  <si>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</si>
  <si>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</si>
  <si>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</si>
  <si>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</si>
  <si>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</si>
  <si>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</si>
  <si>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</si>
  <si>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</si>
  <si>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</si>
  <si>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</si>
  <si>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</si>
  <si>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</si>
  <si>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</si>
  <si>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</si>
  <si>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</si>
  <si>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</si>
  <si>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</si>
  <si>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</si>
  <si>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</si>
  <si>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</si>
  <si>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</si>
  <si>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</si>
  <si>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</si>
  <si>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</si>
  <si>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</si>
  <si>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</si>
  <si>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</si>
  <si>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</si>
  <si>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</si>
  <si>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</si>
  <si>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</si>
  <si>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</si>
  <si>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</si>
  <si>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</si>
  <si>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</si>
  <si>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</si>
  <si>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</si>
  <si>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</si>
  <si>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</si>
  <si>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</si>
  <si>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</si>
  <si>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</si>
  <si>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</si>
  <si>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</si>
  <si>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</si>
  <si>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</si>
  <si>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</si>
  <si>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</si>
  <si>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</si>
  <si>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</si>
  <si>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</si>
  <si>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</si>
  <si>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</si>
  <si>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</si>
  <si>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</si>
  <si>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</si>
  <si>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</si>
  <si>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</si>
  <si>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</si>
  <si>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</si>
  <si>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</si>
  <si>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</si>
  <si>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</si>
  <si>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</si>
  <si>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</si>
  <si>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</si>
  <si>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</si>
  <si>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</si>
  <si>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</si>
  <si>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</si>
  <si>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</si>
  <si>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</si>
  <si>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</si>
  <si>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</si>
  <si>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</si>
  <si>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</si>
  <si>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</si>
  <si>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</si>
  <si>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</si>
  <si>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</si>
  <si>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</si>
  <si>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</si>
  <si>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</si>
  <si>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</si>
  <si>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</si>
  <si>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</si>
  <si>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</si>
  <si>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</si>
  <si>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</si>
  <si>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</si>
  <si>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</si>
  <si>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</si>
  <si>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</si>
  <si>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</si>
  <si>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</si>
  <si>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</si>
  <si>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</si>
  <si>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</si>
  <si>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</si>
  <si>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</si>
  <si>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</si>
  <si>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</si>
  <si>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</si>
  <si>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</si>
  <si>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</si>
  <si>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</si>
  <si>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</si>
  <si>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</si>
  <si>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</si>
  <si>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</si>
  <si>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</si>
  <si>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</si>
  <si>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</si>
  <si>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</si>
  <si>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</si>
  <si>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</si>
  <si>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</si>
  <si>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</si>
  <si>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</si>
  <si>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</si>
  <si>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</si>
  <si>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</si>
  <si>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</si>
  <si>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</si>
  <si>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</si>
  <si>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</si>
  <si>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</si>
  <si>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</si>
  <si>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</si>
  <si>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</si>
  <si>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</si>
  <si>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</si>
  <si>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</si>
  <si>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</si>
  <si>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</si>
  <si>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</si>
  <si>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</si>
  <si>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</si>
  <si>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</si>
  <si>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</si>
  <si>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</si>
  <si>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</si>
  <si>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</si>
  <si>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</si>
  <si>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</si>
  <si>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</si>
  <si>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</si>
  <si>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</si>
  <si>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</si>
  <si>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</si>
  <si>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</si>
  <si>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</si>
  <si>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</si>
  <si>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</si>
  <si>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</si>
  <si>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</si>
  <si>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</si>
  <si>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</si>
  <si>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</si>
  <si>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</si>
  <si>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</si>
  <si>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</si>
  <si>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</si>
  <si>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</si>
  <si>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</si>
  <si>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</si>
  <si>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</si>
  <si>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</si>
  <si>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</si>
  <si>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</si>
  <si>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</si>
  <si>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</si>
  <si>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</si>
  <si>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</si>
  <si>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</si>
  <si>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</si>
  <si>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</si>
  <si>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</si>
  <si>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</si>
  <si>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</si>
  <si>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</si>
  <si>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</si>
  <si>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</si>
  <si>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</si>
  <si>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</si>
  <si>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</si>
  <si>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</si>
  <si>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</si>
  <si>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</si>
  <si>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</si>
  <si>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</si>
  <si>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</si>
  <si>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</si>
  <si>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</si>
  <si>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</si>
  <si>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</si>
  <si>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</si>
  <si>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</si>
  <si>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</si>
  <si>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</si>
  <si>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</si>
  <si>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</si>
  <si>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</si>
  <si>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</si>
  <si>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</si>
  <si>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</si>
  <si>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</si>
  <si>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</si>
  <si>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</si>
  <si>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</si>
  <si>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</si>
  <si>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</si>
  <si>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</si>
  <si>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</si>
  <si>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</si>
  <si>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</si>
  <si>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</si>
  <si>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</si>
  <si>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</si>
  <si>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</si>
  <si>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</si>
  <si>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</si>
  <si>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</si>
  <si>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</si>
  <si>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</si>
  <si>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</si>
  <si>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</si>
  <si>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</si>
  <si>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</si>
  <si>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</si>
  <si>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</si>
  <si>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</si>
  <si>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</si>
  <si>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</si>
  <si>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</si>
  <si>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</si>
  <si>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</si>
  <si>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</si>
  <si>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</si>
  <si>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</si>
  <si>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</si>
  <si>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</si>
  <si>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</si>
  <si>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</si>
  <si>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</si>
  <si>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</si>
  <si>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</si>
  <si>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</si>
  <si>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</si>
  <si>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</si>
  <si>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</si>
  <si>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</si>
  <si>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</si>
  <si>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</si>
  <si>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</si>
  <si>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</si>
  <si>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</si>
  <si>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</si>
  <si>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</si>
  <si>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</si>
  <si>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</si>
  <si>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</si>
  <si>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</si>
  <si>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</si>
  <si>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</si>
  <si>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</si>
  <si>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</si>
  <si>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</si>
  <si>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</si>
  <si>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</si>
  <si>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</si>
  <si>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</si>
  <si>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</si>
  <si>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</si>
  <si>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</si>
  <si>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</si>
  <si>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</si>
  <si>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</si>
  <si>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</si>
  <si>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</si>
  <si>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</si>
  <si>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</si>
  <si>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</si>
  <si>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</si>
  <si>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</si>
  <si>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</si>
  <si>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</si>
  <si>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</si>
  <si>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</si>
  <si>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</si>
  <si>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</si>
  <si>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</si>
  <si>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</si>
  <si>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</si>
  <si>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</si>
  <si>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</si>
  <si>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</si>
  <si>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</si>
  <si>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</si>
  <si>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</si>
  <si>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</si>
  <si>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</si>
  <si>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</si>
  <si>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</si>
  <si>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</si>
  <si>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</si>
  <si>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</si>
  <si>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</si>
  <si>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</si>
  <si>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</si>
  <si>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</si>
  <si>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</si>
  <si>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</si>
  <si>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</si>
  <si>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</si>
  <si>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</si>
  <si>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</si>
  <si>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</si>
  <si>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</si>
  <si>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</si>
  <si>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</si>
  <si>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</si>
  <si>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</si>
  <si>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</si>
  <si>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</si>
  <si>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</si>
  <si>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</si>
  <si>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</si>
  <si>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</si>
  <si>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</si>
  <si>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</si>
  <si>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</si>
  <si>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</si>
  <si>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</si>
  <si>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</si>
  <si>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</si>
  <si>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</si>
  <si>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</si>
  <si>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</si>
  <si>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</si>
  <si>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</si>
  <si>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</si>
  <si>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</si>
  <si>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</si>
  <si>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</si>
  <si>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</si>
  <si>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</si>
  <si>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</si>
  <si>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</si>
  <si>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</si>
  <si>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</si>
  <si>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</si>
  <si>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</si>
  <si>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</si>
  <si>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</si>
  <si>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</si>
  <si>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</si>
  <si>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</si>
  <si>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</si>
  <si>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</si>
  <si>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</si>
  <si>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</si>
  <si>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</si>
  <si>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</si>
  <si>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</si>
  <si>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</si>
  <si>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</si>
  <si>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</si>
  <si>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</si>
  <si>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</si>
  <si>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</si>
  <si>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</si>
  <si>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</si>
  <si>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</si>
  <si>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</si>
  <si>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</si>
  <si>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</si>
  <si>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</si>
  <si>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</si>
  <si>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</si>
  <si>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</si>
  <si>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</si>
  <si>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</si>
  <si>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</si>
  <si>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</si>
  <si>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</si>
  <si>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</si>
  <si>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</si>
  <si>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</si>
  <si>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</si>
  <si>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</si>
  <si>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</si>
  <si>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</si>
  <si>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</si>
  <si>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</si>
  <si>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</si>
  <si>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</si>
  <si>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</si>
  <si>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</si>
  <si>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</si>
  <si>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</si>
  <si>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</si>
  <si>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</si>
  <si>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</si>
  <si>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</si>
  <si>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</si>
  <si>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</si>
  <si>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</si>
  <si>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</si>
  <si>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</si>
  <si>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</si>
  <si>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</si>
  <si>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</si>
  <si>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</si>
  <si>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</si>
  <si>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</si>
  <si>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</si>
  <si>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</si>
  <si>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</si>
  <si>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</si>
  <si>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</si>
  <si>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</si>
  <si>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</si>
  <si>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</si>
  <si>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</si>
  <si>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</si>
  <si>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</si>
  <si>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</si>
  <si>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</si>
  <si>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</si>
  <si>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</si>
  <si>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</si>
  <si>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</si>
  <si>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</si>
  <si>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</si>
  <si>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</si>
  <si>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</si>
  <si>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</si>
  <si>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</si>
  <si>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</si>
  <si>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</si>
  <si>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</si>
  <si>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</si>
  <si>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</si>
  <si>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</si>
  <si>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</si>
  <si>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</si>
  <si>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</si>
  <si>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</si>
  <si>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</si>
  <si>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</si>
  <si>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</si>
  <si>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</si>
  <si>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</si>
  <si>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</si>
  <si>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</si>
  <si>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</si>
  <si>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</si>
  <si>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</si>
  <si>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</si>
  <si>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</si>
  <si>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</si>
  <si>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</si>
  <si>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</si>
  <si>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</si>
  <si>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</si>
  <si>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</si>
  <si>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</si>
  <si>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</si>
  <si>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</si>
  <si>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</si>
  <si>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</si>
  <si>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</si>
  <si>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</si>
  <si>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</si>
  <si>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</si>
  <si>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</si>
  <si>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</si>
  <si>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</si>
  <si>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</si>
  <si>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</si>
  <si>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</si>
  <si>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</si>
  <si>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</si>
  <si>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</si>
  <si>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</si>
  <si>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</si>
  <si>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</si>
  <si>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</si>
  <si>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</si>
  <si>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</si>
  <si>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</si>
  <si>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</si>
  <si>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</si>
  <si>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</si>
  <si>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</si>
  <si>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</si>
  <si>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</si>
  <si>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</si>
  <si>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</si>
  <si>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</si>
  <si>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</si>
  <si>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</si>
  <si>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</si>
  <si>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</si>
  <si>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</si>
  <si>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</si>
  <si>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</si>
  <si>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</si>
  <si>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</si>
  <si>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</si>
  <si>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</si>
  <si>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</si>
  <si>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</si>
  <si>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</si>
  <si>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</si>
  <si>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</si>
  <si>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</si>
  <si>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</si>
  <si>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</si>
  <si>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</si>
  <si>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</si>
  <si>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</si>
  <si>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</si>
  <si>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</si>
  <si>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</si>
  <si>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</si>
  <si>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</si>
  <si>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</si>
  <si>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</si>
  <si>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</si>
  <si>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</si>
  <si>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</si>
  <si>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</si>
  <si>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</si>
  <si>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</si>
  <si>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</si>
  <si>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</si>
  <si>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</si>
  <si>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</si>
  <si>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</si>
  <si>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</si>
  <si>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</si>
  <si>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</si>
  <si>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</si>
  <si>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</si>
  <si>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</si>
  <si>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</si>
  <si>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</si>
  <si>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</si>
  <si>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</si>
  <si>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</si>
  <si>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</si>
  <si>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</si>
  <si>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</si>
  <si>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</si>
  <si>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</si>
  <si>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</si>
  <si>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</si>
  <si>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</si>
  <si>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</si>
  <si>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</si>
  <si>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</si>
  <si>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</si>
  <si>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</si>
  <si>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</si>
  <si>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</si>
  <si>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</si>
  <si>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</si>
  <si>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</si>
  <si>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</si>
  <si>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</si>
  <si>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</si>
  <si>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</si>
  <si>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</si>
  <si>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</si>
  <si>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</si>
  <si>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</si>
  <si>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</si>
  <si>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</si>
  <si>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</si>
  <si>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</si>
  <si>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</si>
  <si>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</si>
  <si>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</si>
  <si>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</si>
  <si>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</si>
  <si>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</si>
  <si>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</si>
  <si>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</si>
  <si>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</si>
  <si>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</si>
  <si>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</si>
  <si>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</si>
  <si>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</si>
  <si>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</si>
  <si>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</si>
  <si>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</si>
  <si>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</si>
  <si>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</si>
  <si>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</si>
  <si>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</si>
  <si>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</si>
  <si>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</si>
  <si>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</si>
  <si>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</si>
  <si>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</si>
  <si>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</si>
  <si>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</si>
  <si>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</si>
  <si>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</si>
  <si>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</si>
  <si>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</si>
  <si>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</si>
  <si>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</si>
  <si>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</si>
  <si>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</si>
  <si>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</si>
  <si>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</si>
  <si>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</si>
  <si>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</si>
  <si>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</si>
  <si>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</si>
  <si>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</si>
  <si>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</si>
  <si>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</si>
  <si>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</si>
  <si>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</si>
  <si>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</si>
  <si>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</si>
  <si>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</si>
  <si>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</si>
  <si>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</si>
  <si>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</si>
  <si>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</si>
  <si>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</si>
  <si>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</si>
  <si>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</si>
  <si>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</si>
  <si>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</si>
  <si>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</si>
  <si>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</si>
  <si>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</si>
  <si>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</si>
  <si>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</si>
  <si>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</si>
  <si>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</si>
  <si>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</si>
  <si>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</si>
  <si>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</si>
  <si>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</si>
  <si>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</si>
  <si>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</si>
  <si>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</si>
  <si>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</si>
  <si>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</si>
  <si>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</si>
  <si>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</si>
  <si>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</si>
  <si>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</si>
  <si>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</si>
  <si>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</si>
  <si>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</si>
  <si>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</si>
  <si>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</si>
  <si>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</si>
  <si>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</si>
  <si>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</si>
  <si>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</si>
  <si>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</si>
  <si>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</si>
  <si>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</si>
  <si>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</si>
  <si>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</si>
  <si>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</si>
  <si>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</si>
  <si>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</si>
  <si>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</si>
  <si>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</si>
  <si>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</si>
  <si>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</si>
  <si>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</si>
  <si>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</si>
  <si>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</si>
  <si>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</si>
  <si>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</si>
  <si>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</si>
  <si>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</si>
  <si>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</si>
  <si>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</si>
  <si>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</si>
  <si>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</si>
  <si>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</si>
  <si>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</si>
  <si>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</si>
  <si>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</si>
  <si>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</si>
  <si>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</si>
  <si>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</si>
  <si>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</si>
  <si>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</si>
  <si>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</si>
  <si>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</si>
  <si>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</si>
  <si>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</si>
  <si>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</si>
  <si>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</si>
  <si>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</si>
  <si>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</si>
  <si>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</si>
  <si>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</si>
  <si>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</si>
  <si>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</si>
  <si>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</si>
  <si>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</si>
  <si>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</si>
  <si>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</si>
  <si>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</si>
  <si>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</si>
  <si>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</si>
  <si>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</si>
  <si>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</si>
  <si>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</si>
  <si>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</si>
  <si>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</si>
  <si>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</si>
  <si>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</si>
  <si>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</si>
  <si>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</si>
  <si>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</si>
  <si>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</si>
  <si>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</si>
  <si>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</si>
  <si>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</si>
  <si>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</si>
  <si>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</si>
  <si>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</si>
  <si>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</si>
  <si>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</si>
  <si>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</si>
  <si>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</si>
  <si>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</si>
  <si>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</si>
  <si>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</si>
  <si>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</si>
  <si>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</si>
  <si>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</si>
  <si>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</si>
  <si>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</si>
  <si>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</si>
  <si>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</si>
  <si>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</si>
  <si>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</si>
  <si>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</si>
  <si>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</si>
  <si>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</si>
  <si>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</si>
  <si>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</si>
  <si>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</si>
  <si>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</si>
  <si>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</si>
  <si>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</si>
  <si>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</si>
  <si>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</si>
  <si>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</si>
  <si>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</si>
  <si>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</si>
  <si>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</si>
  <si>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</si>
  <si>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</si>
  <si>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</si>
  <si>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</si>
  <si>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</si>
  <si>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</si>
  <si>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</si>
  <si>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</si>
  <si>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</si>
  <si>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</si>
  <si>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</si>
  <si>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</si>
  <si>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</si>
  <si>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</si>
  <si>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</si>
  <si>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</si>
  <si>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</si>
  <si>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</si>
  <si>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</si>
  <si>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</si>
  <si>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</si>
  <si>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</si>
  <si>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</si>
  <si>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</si>
  <si>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</si>
  <si>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</si>
  <si>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</si>
  <si>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</si>
  <si>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</si>
  <si>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</si>
  <si>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</si>
  <si>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</si>
  <si>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</si>
  <si>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</si>
  <si>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</si>
  <si>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</si>
  <si>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</si>
  <si>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</si>
  <si>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</si>
  <si>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</si>
  <si>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</si>
  <si>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</si>
  <si>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</si>
  <si>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</si>
  <si>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</si>
  <si>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</si>
  <si>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</si>
  <si>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</si>
  <si>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</si>
  <si>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</si>
  <si>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</si>
  <si>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</si>
  <si>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</si>
  <si>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</si>
  <si>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</si>
  <si>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</si>
  <si>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</si>
  <si>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</si>
  <si>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</si>
  <si>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</si>
  <si>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</si>
  <si>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</si>
  <si>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</si>
  <si>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</si>
  <si>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</si>
  <si>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</si>
  <si>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</si>
  <si>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</si>
  <si>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</si>
  <si>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</si>
  <si>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</si>
  <si>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</si>
  <si>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</si>
  <si>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</si>
  <si>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</si>
  <si>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</si>
  <si>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</si>
  <si>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</si>
  <si>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</si>
  <si>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</si>
  <si>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</si>
  <si>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</si>
  <si>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</si>
  <si>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</si>
  <si>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</si>
  <si>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</si>
  <si>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</si>
  <si>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</si>
  <si>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</si>
  <si>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</si>
  <si>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</si>
  <si>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</si>
  <si>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</si>
  <si>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</si>
  <si>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</si>
  <si>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</si>
  <si>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</si>
  <si>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</si>
  <si>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</si>
  <si>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</si>
  <si>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</si>
  <si>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</si>
  <si>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</si>
  <si>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</si>
  <si>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</si>
  <si>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</si>
  <si>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</si>
  <si>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</si>
  <si>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</si>
  <si>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</si>
  <si>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</si>
  <si>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</si>
  <si>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</si>
  <si>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</si>
  <si>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</si>
  <si>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</si>
  <si>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</si>
  <si>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</si>
  <si>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</si>
  <si>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</si>
  <si>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</si>
  <si>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</si>
  <si>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</si>
  <si>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</si>
  <si>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</si>
  <si>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</si>
  <si>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</si>
  <si>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</si>
  <si>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</si>
  <si>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</si>
  <si>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</si>
  <si>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</si>
  <si>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</si>
  <si>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</si>
  <si>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</si>
  <si>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</si>
  <si>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</si>
  <si>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</si>
  <si>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</si>
  <si>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</si>
  <si>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</si>
  <si>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</si>
  <si>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</si>
  <si>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</si>
  <si>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</si>
  <si>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</si>
  <si>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</si>
  <si>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</si>
  <si>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</si>
  <si>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</si>
  <si>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</si>
  <si>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</si>
  <si>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</si>
  <si>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</si>
  <si>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</si>
  <si>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</si>
  <si>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</si>
  <si>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</si>
  <si>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</si>
  <si>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</si>
  <si>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</si>
  <si>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</si>
  <si>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</si>
  <si>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</si>
  <si>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</si>
  <si>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</si>
  <si>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</si>
  <si>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</si>
  <si>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</si>
  <si>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</si>
  <si>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</si>
  <si>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</si>
  <si>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</si>
  <si>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</si>
  <si>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</si>
  <si>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</si>
  <si>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</si>
  <si>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</si>
  <si>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</si>
  <si>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</si>
  <si>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</si>
  <si>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</si>
  <si>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</si>
  <si>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</si>
  <si>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</si>
  <si>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</si>
  <si>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</si>
  <si>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</si>
  <si>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</si>
  <si>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</si>
  <si>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</si>
  <si>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</si>
  <si>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</si>
  <si>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</si>
  <si>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</si>
  <si>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</si>
  <si>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</si>
  <si>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</si>
  <si>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</si>
  <si>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</si>
  <si>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</si>
  <si>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</si>
  <si>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</si>
  <si>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</si>
  <si>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</si>
  <si>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</si>
  <si>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</si>
  <si>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</si>
  <si>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</si>
  <si>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</si>
  <si>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</si>
  <si>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</si>
  <si>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</si>
  <si>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</si>
  <si>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</si>
  <si>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</si>
  <si>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</si>
  <si>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</si>
  <si>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</si>
  <si>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</si>
  <si>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</si>
  <si>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</si>
  <si>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</si>
  <si>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</si>
  <si>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</si>
  <si>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</si>
  <si>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</si>
  <si>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</si>
  <si>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</si>
  <si>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</si>
  <si>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</si>
  <si>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</si>
  <si>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</si>
  <si>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</si>
  <si>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</si>
  <si>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</si>
  <si>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</si>
  <si>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</si>
  <si>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</si>
  <si>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</si>
  <si>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</si>
  <si>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</si>
  <si>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</si>
  <si>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</si>
  <si>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</si>
  <si>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</si>
  <si>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</si>
  <si>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</si>
  <si>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</si>
  <si>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</si>
  <si>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</si>
  <si>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</si>
  <si>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</si>
  <si>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</si>
  <si>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</si>
  <si>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</si>
  <si>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</si>
  <si>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</si>
  <si>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</si>
  <si>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</si>
  <si>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</si>
  <si>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</si>
  <si>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</si>
  <si>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</si>
  <si>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</si>
  <si>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</si>
  <si>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</si>
  <si>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</si>
  <si>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</si>
  <si>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</si>
  <si>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</si>
  <si>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</si>
  <si>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</si>
  <si>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</si>
  <si>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</si>
  <si>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</si>
  <si>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</si>
  <si>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</si>
  <si>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</si>
  <si>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</si>
  <si>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</si>
  <si>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</si>
  <si>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</si>
  <si>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</si>
  <si>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</si>
  <si>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</si>
  <si>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</si>
  <si>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</si>
  <si>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</si>
  <si>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</si>
  <si>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</si>
  <si>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</si>
  <si>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</si>
  <si>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</si>
  <si>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</si>
  <si>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</si>
  <si>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</si>
  <si>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</si>
  <si>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</si>
  <si>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</si>
  <si>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</si>
  <si>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</si>
  <si>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</si>
  <si>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</si>
  <si>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</si>
  <si>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</si>
  <si>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</si>
  <si>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</si>
  <si>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</si>
  <si>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</si>
  <si>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</si>
  <si>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</si>
  <si>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</si>
  <si>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</si>
  <si>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</si>
  <si>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</si>
  <si>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</si>
  <si>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</si>
  <si>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</si>
  <si>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</si>
  <si>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</si>
  <si>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</si>
  <si>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</si>
  <si>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</si>
  <si>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</si>
  <si>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</si>
  <si>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</si>
  <si>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</si>
  <si>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</si>
  <si>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</si>
  <si>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</si>
  <si>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</si>
  <si>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</si>
  <si>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</si>
  <si>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</si>
  <si>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</si>
  <si>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</si>
  <si>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</si>
  <si>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</si>
  <si>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</si>
  <si>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</si>
  <si>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</si>
  <si>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</si>
  <si>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</si>
  <si>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</si>
  <si>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</si>
  <si>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</si>
  <si>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</si>
  <si>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</si>
  <si>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</si>
  <si>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</si>
  <si>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</si>
  <si>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</si>
  <si>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</si>
  <si>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</si>
  <si>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</si>
  <si>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</si>
  <si>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</si>
  <si>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</si>
  <si>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</si>
  <si>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</si>
  <si>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</si>
  <si>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</si>
  <si>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</si>
  <si>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</si>
  <si>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</si>
  <si>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</si>
  <si>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</si>
  <si>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</si>
  <si>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</si>
  <si>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</si>
  <si>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</si>
  <si>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</si>
  <si>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</si>
  <si>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</si>
  <si>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</si>
  <si>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</si>
  <si>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</si>
  <si>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</si>
  <si>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</si>
  <si>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</si>
  <si>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</si>
  <si>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</si>
  <si>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</si>
  <si>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</si>
  <si>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</si>
  <si>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</si>
  <si>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</si>
  <si>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</si>
  <si>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</si>
  <si>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</si>
  <si>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</si>
  <si>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</si>
  <si>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</si>
  <si>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</si>
  <si>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</si>
  <si>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</si>
  <si>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</si>
  <si>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</si>
  <si>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</si>
  <si>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</si>
  <si>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</si>
  <si>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</si>
  <si>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</si>
  <si>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</si>
  <si>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</si>
  <si>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</si>
  <si>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</si>
  <si>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</si>
  <si>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</si>
  <si>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</si>
  <si>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</si>
  <si>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</si>
  <si>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</si>
  <si>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</si>
  <si>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</si>
  <si>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</si>
  <si>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</si>
  <si>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</si>
  <si>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</si>
  <si>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</si>
  <si>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</si>
  <si>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</si>
  <si>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</si>
  <si>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</si>
  <si>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</si>
  <si>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</si>
  <si>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</si>
  <si>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</si>
  <si>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</si>
  <si>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</si>
  <si>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</si>
  <si>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</si>
  <si>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</si>
  <si>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</si>
  <si>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</si>
  <si>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</si>
  <si>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</si>
  <si>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</si>
  <si>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</si>
  <si>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</si>
  <si>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</si>
  <si>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</si>
  <si>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</si>
  <si>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</si>
  <si>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</si>
  <si>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</si>
  <si>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</si>
  <si>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</si>
  <si>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</si>
  <si>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</si>
  <si>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</si>
  <si>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</si>
  <si>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</si>
  <si>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</si>
  <si>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</si>
  <si>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</si>
  <si>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</si>
  <si>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</si>
  <si>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</si>
  <si>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</si>
  <si>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</si>
  <si>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</si>
  <si>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</si>
  <si>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</si>
  <si>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</si>
  <si>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</si>
  <si>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</si>
  <si>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</si>
  <si>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</si>
  <si>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</si>
  <si>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</si>
  <si>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</si>
  <si>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</si>
  <si>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</si>
  <si>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</si>
  <si>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</si>
  <si>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</si>
  <si>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</si>
  <si>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</si>
  <si>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</si>
  <si>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</si>
  <si>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</si>
  <si>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</si>
  <si>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</si>
  <si>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</si>
  <si>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</si>
  <si>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</si>
  <si>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</si>
  <si>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</si>
  <si>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</si>
  <si>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</si>
  <si>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</si>
  <si>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</si>
  <si>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</si>
  <si>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</si>
  <si>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</si>
  <si>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</si>
  <si>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</si>
  <si>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</si>
  <si>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</si>
  <si>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</si>
  <si>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</si>
  <si>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</si>
  <si>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</si>
  <si>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</si>
  <si>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</si>
  <si>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</si>
  <si>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</si>
  <si>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</si>
  <si>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</si>
  <si>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</si>
  <si>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</si>
  <si>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</si>
  <si>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</si>
  <si>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</si>
  <si>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</si>
  <si>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</si>
  <si>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</si>
  <si>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</si>
  <si>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</si>
  <si>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</si>
  <si>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</si>
  <si>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</si>
  <si>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</si>
  <si>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</si>
  <si>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</si>
  <si>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</si>
  <si>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</si>
  <si>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</si>
  <si>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</si>
  <si>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</si>
  <si>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</si>
  <si>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</si>
  <si>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</si>
  <si>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</si>
  <si>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</si>
  <si>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</si>
  <si>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</si>
  <si>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</si>
  <si>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</si>
  <si>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</si>
  <si>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</si>
  <si>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</si>
  <si>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</si>
  <si>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</si>
  <si>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</si>
  <si>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</si>
  <si>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</si>
  <si>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</si>
  <si>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</si>
  <si>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</si>
  <si>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</si>
  <si>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</si>
  <si>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</si>
  <si>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</si>
  <si>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</si>
  <si>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</si>
  <si>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</si>
  <si>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</si>
  <si>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</si>
  <si>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</si>
  <si>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</si>
  <si>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</si>
  <si>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</si>
  <si>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</si>
  <si>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</si>
  <si>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</si>
  <si>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</si>
  <si>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</si>
  <si>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</si>
  <si>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</si>
  <si>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</si>
  <si>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</si>
  <si>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</si>
  <si>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</si>
  <si>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</si>
  <si>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</si>
  <si>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</si>
  <si>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</si>
  <si>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</si>
  <si>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</si>
  <si>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</si>
  <si>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</si>
  <si>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</si>
  <si>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</si>
  <si>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</si>
  <si>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</si>
  <si>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</si>
  <si>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</si>
  <si>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</si>
  <si>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</si>
  <si>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</si>
  <si>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</si>
  <si>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</si>
  <si>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</si>
  <si>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</si>
  <si>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</si>
  <si>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</si>
  <si>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</si>
  <si>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</si>
  <si>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</si>
  <si>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</si>
  <si>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</si>
  <si>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</si>
  <si>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</si>
  <si>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</si>
  <si>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</si>
  <si>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</si>
  <si>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</si>
  <si>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</si>
  <si>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</si>
  <si>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</si>
  <si>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</si>
  <si>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</si>
  <si>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</si>
  <si>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</si>
  <si>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</si>
  <si>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</si>
  <si>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</si>
  <si>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</si>
  <si>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</si>
  <si>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</si>
  <si>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</si>
  <si>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</si>
  <si>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</si>
  <si>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</si>
  <si>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</si>
  <si>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</si>
  <si>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</si>
  <si>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</si>
  <si>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</si>
  <si>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</si>
  <si>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</si>
  <si>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</si>
  <si>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</si>
  <si>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</si>
  <si>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</si>
  <si>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</si>
  <si>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</si>
  <si>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</si>
  <si>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</si>
  <si>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</si>
  <si>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</si>
  <si>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</si>
  <si>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</si>
  <si>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</si>
  <si>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</si>
  <si>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</si>
  <si>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</si>
  <si>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</si>
  <si>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</si>
  <si>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</si>
  <si>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</si>
  <si>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</si>
  <si>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</si>
  <si>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</si>
  <si>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</si>
  <si>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</si>
  <si>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</si>
  <si>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</si>
  <si>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</si>
  <si>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</si>
  <si>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</si>
  <si>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</si>
  <si>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</si>
  <si>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</si>
  <si>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</si>
  <si>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</si>
  <si>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</si>
  <si>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</si>
  <si>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</si>
  <si>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</si>
  <si>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</si>
  <si>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</si>
  <si>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</si>
  <si>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</si>
  <si>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</si>
  <si>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</si>
  <si>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</si>
  <si>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</si>
  <si>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</si>
  <si>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</si>
  <si>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</si>
  <si>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</si>
  <si>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</si>
  <si>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</si>
  <si>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</si>
  <si>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</si>
  <si>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</si>
  <si>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</si>
  <si>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</si>
  <si>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</si>
  <si>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</si>
  <si>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</si>
  <si>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</si>
  <si>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</si>
  <si>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</si>
  <si>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</si>
  <si>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</si>
  <si>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</si>
  <si>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</si>
  <si>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</si>
  <si>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</si>
  <si>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</si>
  <si>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</si>
  <si>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</si>
  <si>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</si>
  <si>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</si>
  <si>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</si>
  <si>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</si>
  <si>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</si>
  <si>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</si>
  <si>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</si>
  <si>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</si>
  <si>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</si>
  <si>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</si>
  <si>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</si>
  <si>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</si>
  <si>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</si>
  <si>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</si>
  <si>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</si>
  <si>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</si>
  <si>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</si>
  <si>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</si>
  <si>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</si>
  <si>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</si>
  <si>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</si>
  <si>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</si>
  <si>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</si>
  <si>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</si>
  <si>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</si>
  <si>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</si>
  <si>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</si>
  <si>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</si>
  <si>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</si>
  <si>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</si>
  <si>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</si>
  <si>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</si>
  <si>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</si>
  <si>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</si>
  <si>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</si>
  <si>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</si>
  <si>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</si>
  <si>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</si>
  <si>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</si>
  <si>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</si>
  <si>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</si>
  <si>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</si>
  <si>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</si>
  <si>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</si>
  <si>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</si>
  <si>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</si>
  <si>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</si>
  <si>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</si>
  <si>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</si>
  <si>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</si>
  <si>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</si>
  <si>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</si>
  <si>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</si>
  <si>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</si>
  <si>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</si>
  <si>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</si>
  <si>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</si>
  <si>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</si>
  <si>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</si>
  <si>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</si>
  <si>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</si>
  <si>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</si>
  <si>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</si>
  <si>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</si>
  <si>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</si>
  <si>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</si>
  <si>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</si>
  <si>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</si>
  <si>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</si>
  <si>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</si>
  <si>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</si>
  <si>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</si>
  <si>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</si>
  <si>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</si>
  <si>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</si>
  <si>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</si>
  <si>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</si>
  <si>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</si>
  <si>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</si>
  <si>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</si>
  <si>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</si>
  <si>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</si>
  <si>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</si>
  <si>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</si>
  <si>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</si>
  <si>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</si>
  <si>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</si>
  <si>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</si>
  <si>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</si>
  <si>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</si>
  <si>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</si>
  <si>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</si>
  <si>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</si>
  <si>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</si>
  <si>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</si>
  <si>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</si>
  <si>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</si>
  <si>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</si>
  <si>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</si>
  <si>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</si>
  <si>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</si>
  <si>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</si>
  <si>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</si>
  <si>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</si>
  <si>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</si>
  <si>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</si>
  <si>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</si>
  <si>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</si>
  <si>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</si>
  <si>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</si>
  <si>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</si>
  <si>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</si>
  <si>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</si>
  <si>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</si>
  <si>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</si>
  <si>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</si>
  <si>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</si>
  <si>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</si>
  <si>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</si>
  <si>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</si>
  <si>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</si>
  <si>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</si>
  <si>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</si>
  <si>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</si>
  <si>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</si>
  <si>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</si>
  <si>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</si>
  <si>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</si>
  <si>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</si>
  <si>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</si>
  <si>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</si>
  <si>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</si>
  <si>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</si>
  <si>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</si>
  <si>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</si>
  <si>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</si>
  <si>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</si>
  <si>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</si>
  <si>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</si>
  <si>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</si>
  <si>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</si>
  <si>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</si>
  <si>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</si>
  <si>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</si>
  <si>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</si>
  <si>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</si>
  <si>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</si>
  <si>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</si>
  <si>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</si>
  <si>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</si>
  <si>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</si>
  <si>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</si>
  <si>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</si>
  <si>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</si>
  <si>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</si>
  <si>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</si>
  <si>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</si>
  <si>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</si>
  <si>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</si>
  <si>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</si>
  <si>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</si>
  <si>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</si>
  <si>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</si>
  <si>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</si>
  <si>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</si>
  <si>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</si>
  <si>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</si>
  <si>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</si>
  <si>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</si>
  <si>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</si>
  <si>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</si>
  <si>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</si>
  <si>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</si>
  <si>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</si>
  <si>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</si>
  <si>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</si>
  <si>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</si>
  <si>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</si>
  <si>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</si>
  <si>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</si>
  <si>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</si>
  <si>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</si>
  <si>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</si>
  <si>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</si>
  <si>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</si>
  <si>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</si>
  <si>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</si>
  <si>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</si>
  <si>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</si>
  <si>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</si>
  <si>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</si>
  <si>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</si>
  <si>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</si>
  <si>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</si>
  <si>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</si>
  <si>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</si>
  <si>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</si>
  <si>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</si>
  <si>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</si>
  <si>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</si>
  <si>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</si>
  <si>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</si>
  <si>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</si>
  <si>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</si>
  <si>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</si>
  <si>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</si>
  <si>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</si>
  <si>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</si>
  <si>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</si>
  <si>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</si>
  <si>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</si>
  <si>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</si>
  <si>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</si>
  <si>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</si>
  <si>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</si>
  <si>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</si>
  <si>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</si>
  <si>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</si>
  <si>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</si>
  <si>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</si>
  <si>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</si>
  <si>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</si>
  <si>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</si>
  <si>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</si>
  <si>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</si>
  <si>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</si>
  <si>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</si>
  <si>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</si>
  <si>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</si>
  <si>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</si>
  <si>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</si>
  <si>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</si>
  <si>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</si>
  <si>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</si>
  <si>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</si>
  <si>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</si>
  <si>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</si>
  <si>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</si>
  <si>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</si>
  <si>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</si>
  <si>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</si>
  <si>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</si>
  <si>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</si>
  <si>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</si>
  <si>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</si>
  <si>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</si>
  <si>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</si>
  <si>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</si>
  <si>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</si>
  <si>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</si>
  <si>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</si>
  <si>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</si>
  <si>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</si>
  <si>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</si>
  <si>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</si>
  <si>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</si>
  <si>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</si>
  <si>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</si>
  <si>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</si>
  <si>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</si>
  <si>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</si>
  <si>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</si>
  <si>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</si>
  <si>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</si>
  <si>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</si>
  <si>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</si>
  <si>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</si>
  <si>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</si>
  <si>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</si>
  <si>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</si>
  <si>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</si>
  <si>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</si>
  <si>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</si>
  <si>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</si>
  <si>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</si>
  <si>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</si>
  <si>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</si>
  <si>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</si>
  <si>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</si>
  <si>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</si>
  <si>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</si>
  <si>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</si>
  <si>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</si>
  <si>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</si>
  <si>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</si>
  <si>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</si>
  <si>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</si>
  <si>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</si>
  <si>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</si>
  <si>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</si>
  <si>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</si>
  <si>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</si>
  <si>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</si>
  <si>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</si>
  <si>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</si>
  <si>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</si>
  <si>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</si>
  <si>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</si>
  <si>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</si>
  <si>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</si>
  <si>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</si>
  <si>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</si>
  <si>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</si>
  <si>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</si>
  <si>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</si>
  <si>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</si>
  <si>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</si>
  <si>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</si>
  <si>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</si>
  <si>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</si>
  <si>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</si>
  <si>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</si>
  <si>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</si>
  <si>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</si>
  <si>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</si>
  <si>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</si>
  <si>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</si>
  <si>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</si>
  <si>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</si>
  <si>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</si>
  <si>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</si>
  <si>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</si>
  <si>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</si>
  <si>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</si>
  <si>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</si>
  <si>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</si>
  <si>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</si>
  <si>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</si>
  <si>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</si>
  <si>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</si>
  <si>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</si>
  <si>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</si>
  <si>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</si>
  <si>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</si>
  <si>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</si>
  <si>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</si>
  <si>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</si>
  <si>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</si>
  <si>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</si>
  <si>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</si>
  <si>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</si>
  <si>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</si>
  <si>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</si>
  <si>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</si>
  <si>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</si>
  <si>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</si>
  <si>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</si>
  <si>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</si>
  <si>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</si>
  <si>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</si>
  <si>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</si>
  <si>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</si>
  <si>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</si>
  <si>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</si>
  <si>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</si>
  <si>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</si>
  <si>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</si>
  <si>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</si>
  <si>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</si>
  <si>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</si>
  <si>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</si>
  <si>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</si>
  <si>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</si>
  <si>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</si>
  <si>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</si>
  <si>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</si>
  <si>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</si>
  <si>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</si>
  <si>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</si>
  <si>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</si>
  <si>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</si>
  <si>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</si>
  <si>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</si>
  <si>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</si>
  <si>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</si>
  <si>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</si>
  <si>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</si>
  <si>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</si>
  <si>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</si>
  <si>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</si>
  <si>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</si>
  <si>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</si>
  <si>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</si>
  <si>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</si>
  <si>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</si>
  <si>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</si>
  <si>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</si>
  <si>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</si>
  <si>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</si>
  <si>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</si>
  <si>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</si>
  <si>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</si>
  <si>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</si>
  <si>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</si>
  <si>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</si>
  <si>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</si>
  <si>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</si>
  <si>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</si>
  <si>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</si>
  <si>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</si>
  <si>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</si>
  <si>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</si>
  <si>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</si>
  <si>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</si>
  <si>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</si>
  <si>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</si>
  <si>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</si>
  <si>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</si>
  <si>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</si>
  <si>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</si>
  <si>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</si>
  <si>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</si>
  <si>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</si>
  <si>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</si>
  <si>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</si>
  <si>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</si>
  <si>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</si>
  <si>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</si>
  <si>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</si>
  <si>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</si>
  <si>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</si>
  <si>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</si>
  <si>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</si>
  <si>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</si>
  <si>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</si>
  <si>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</si>
  <si>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</si>
  <si>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</si>
  <si>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</si>
  <si>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</si>
  <si>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</si>
  <si>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</si>
  <si>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</si>
  <si>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</si>
  <si>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</si>
  <si>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</si>
  <si>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</si>
  <si>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</si>
  <si>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</si>
  <si>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</si>
  <si>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</si>
  <si>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</si>
  <si>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</si>
  <si>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</si>
  <si>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</si>
  <si>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</si>
  <si>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</si>
  <si>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</si>
  <si>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</si>
  <si>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</si>
  <si>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</si>
  <si>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</si>
  <si>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</si>
  <si>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</si>
  <si>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</si>
  <si>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</si>
  <si>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</si>
  <si>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</si>
  <si>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</si>
  <si>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</si>
  <si>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</si>
  <si>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</si>
  <si>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</si>
  <si>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</si>
  <si>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</si>
  <si>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</si>
  <si>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</si>
  <si>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</si>
  <si>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</si>
  <si>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</si>
  <si>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</si>
  <si>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</si>
  <si>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</si>
  <si>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</si>
  <si>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</si>
  <si>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</si>
  <si>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</si>
  <si>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</si>
  <si>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</si>
  <si>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</si>
  <si>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</si>
  <si>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</si>
  <si>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</si>
  <si>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</si>
  <si>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</si>
  <si>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</si>
  <si>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</si>
  <si>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</si>
  <si>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</si>
  <si>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</si>
  <si>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</si>
  <si>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</si>
  <si>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</si>
  <si>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</si>
  <si>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</si>
  <si>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</si>
  <si>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</si>
  <si>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</si>
  <si>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</si>
  <si>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</si>
  <si>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</si>
  <si>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</si>
  <si>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</si>
  <si>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</si>
  <si>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</si>
  <si>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</si>
  <si>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</si>
  <si>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</si>
  <si>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</si>
  <si>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</si>
  <si>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</si>
  <si>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</si>
  <si>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</si>
  <si>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</si>
  <si>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</si>
  <si>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</si>
  <si>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</si>
  <si>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</si>
  <si>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</si>
  <si>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</si>
  <si>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</si>
  <si>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</si>
  <si>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</si>
  <si>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</si>
  <si>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</si>
  <si>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</si>
  <si>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</si>
  <si>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</si>
  <si>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</si>
  <si>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</si>
  <si>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</si>
  <si>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</si>
  <si>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</si>
  <si>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</si>
  <si>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</si>
  <si>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</si>
  <si>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</si>
  <si>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</si>
  <si>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</si>
  <si>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</si>
  <si>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</si>
  <si>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</si>
  <si>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</si>
  <si>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</si>
  <si>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</si>
  <si>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</si>
  <si>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</si>
  <si>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</si>
  <si>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</si>
  <si>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</si>
  <si>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</si>
  <si>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</si>
  <si>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</si>
  <si>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</si>
  <si>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</si>
  <si>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</si>
  <si>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</si>
  <si>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</si>
  <si>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</si>
  <si>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</si>
  <si>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</si>
  <si>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</si>
  <si>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</si>
  <si>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</si>
  <si>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</si>
  <si>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</si>
  <si>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</si>
  <si>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</si>
  <si>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</si>
  <si>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</si>
  <si>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</si>
  <si>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</si>
  <si>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</si>
  <si>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</si>
  <si>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</si>
  <si>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</si>
  <si>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</si>
  <si>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</si>
  <si>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</si>
  <si>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</si>
  <si>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</si>
  <si>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</si>
  <si>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</si>
  <si>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</si>
  <si>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</si>
  <si>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</si>
  <si>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</si>
  <si>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</si>
  <si>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</si>
  <si>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</si>
  <si>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</si>
  <si>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</si>
  <si>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</si>
  <si>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</si>
  <si>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</si>
  <si>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</si>
  <si>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</si>
  <si>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</si>
  <si>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</si>
  <si>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</si>
  <si>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</si>
  <si>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</si>
  <si>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</si>
  <si>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</si>
  <si>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</si>
  <si>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</si>
  <si>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</si>
  <si>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</si>
  <si>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</si>
  <si>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</si>
  <si>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</si>
  <si>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</si>
  <si>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</si>
  <si>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</si>
  <si>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</si>
  <si>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</si>
  <si>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</si>
  <si>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</si>
  <si>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</si>
  <si>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</si>
  <si>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</si>
  <si>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</si>
  <si>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</si>
  <si>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</si>
  <si>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</si>
  <si>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</si>
  <si>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</si>
  <si>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</si>
  <si>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</si>
  <si>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</si>
  <si>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</si>
  <si>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</si>
  <si>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</si>
  <si>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</si>
  <si>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</si>
  <si>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</si>
  <si>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</si>
  <si>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</si>
  <si>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</si>
  <si>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</si>
  <si>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</si>
  <si>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</si>
  <si>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</si>
  <si>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</si>
  <si>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</si>
  <si>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</si>
  <si>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</si>
  <si>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</si>
  <si>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</si>
  <si>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</si>
  <si>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</si>
  <si>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</si>
  <si>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</si>
  <si>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</si>
  <si>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</si>
  <si>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</si>
  <si>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</si>
  <si>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</si>
  <si>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</si>
  <si>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</si>
  <si>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</si>
  <si>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</si>
  <si>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</si>
  <si>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</si>
  <si>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</si>
  <si>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</si>
  <si>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</si>
  <si>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</si>
  <si>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</si>
  <si>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</si>
  <si>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</si>
  <si>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</si>
  <si>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</si>
  <si>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</si>
  <si>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</si>
  <si>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</si>
  <si>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</si>
  <si>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</si>
  <si>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</si>
  <si>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</si>
  <si>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</si>
  <si>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</si>
  <si>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</si>
  <si>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</si>
  <si>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</si>
  <si>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</si>
  <si>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</si>
  <si>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</si>
  <si>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</si>
  <si>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</si>
  <si>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</si>
  <si>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</si>
  <si>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</si>
  <si>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</si>
  <si>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</si>
  <si>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</si>
  <si>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</si>
  <si>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</si>
  <si>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</si>
  <si>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</si>
  <si>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</si>
  <si>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</si>
  <si>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</si>
  <si>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</si>
  <si>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</si>
  <si>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</si>
  <si>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</si>
  <si>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</si>
  <si>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</si>
  <si>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</si>
  <si>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</si>
  <si>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</si>
  <si>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</si>
  <si>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</si>
  <si>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</si>
  <si>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</si>
  <si>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</si>
  <si>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</si>
  <si>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</si>
  <si>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</si>
  <si>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</si>
  <si>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</si>
  <si>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</si>
  <si>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</si>
  <si>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</si>
  <si>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</si>
  <si>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</si>
  <si>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</si>
  <si>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</si>
  <si>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</si>
  <si>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</si>
  <si>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</si>
  <si>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</si>
  <si>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</si>
  <si>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</si>
  <si>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</si>
  <si>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</si>
  <si>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</si>
  <si>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</si>
  <si>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</si>
  <si>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</si>
  <si>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</si>
  <si>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</si>
  <si>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</si>
  <si>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</si>
  <si>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</si>
  <si>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</si>
  <si>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</si>
  <si>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</si>
  <si>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</si>
  <si>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</si>
  <si>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</si>
  <si>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</si>
  <si>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</si>
  <si>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</si>
  <si>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</si>
  <si>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</si>
  <si>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</si>
  <si>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</si>
  <si>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</si>
  <si>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</si>
  <si>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</si>
  <si>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</si>
  <si>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</si>
  <si>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</si>
  <si>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</si>
  <si>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</si>
  <si>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</si>
  <si>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</si>
  <si>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</si>
  <si>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</si>
  <si>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</si>
  <si>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</si>
  <si>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</si>
  <si>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</si>
  <si>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</si>
  <si>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</si>
  <si>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</si>
  <si>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</si>
  <si>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</si>
  <si>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</si>
  <si>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</si>
  <si>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</si>
  <si>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</si>
  <si>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</si>
  <si>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</si>
  <si>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</si>
  <si>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</si>
  <si>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</si>
  <si>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</si>
  <si>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</si>
  <si>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</si>
  <si>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</si>
  <si>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</si>
  <si>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</si>
  <si>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</si>
  <si>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</si>
  <si>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</si>
  <si>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</si>
  <si>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</si>
  <si>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</si>
  <si>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</si>
  <si>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</si>
  <si>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</si>
  <si>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</si>
  <si>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</si>
  <si>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</si>
  <si>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</si>
  <si>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</si>
  <si>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</si>
  <si>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</si>
  <si>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</si>
  <si>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</si>
  <si>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</si>
  <si>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</si>
  <si>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</si>
  <si>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</si>
  <si>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</si>
  <si>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</si>
  <si>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</si>
  <si>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</si>
  <si>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</si>
  <si>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</si>
  <si>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</si>
  <si>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</si>
  <si>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</si>
  <si>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</si>
  <si>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</si>
  <si>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</si>
  <si>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</si>
  <si>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</si>
  <si>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</si>
  <si>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</si>
  <si>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</si>
  <si>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</si>
  <si>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</si>
  <si>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</si>
  <si>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</si>
  <si>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</si>
  <si>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</si>
  <si>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</si>
  <si>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</si>
  <si>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</si>
  <si>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</si>
  <si>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</si>
  <si>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</si>
  <si>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</si>
  <si>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</si>
  <si>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</si>
  <si>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</si>
  <si>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</si>
  <si>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</si>
  <si>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</si>
  <si>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</si>
  <si>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</si>
  <si>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</si>
  <si>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</si>
  <si>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</si>
  <si>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</si>
  <si>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</si>
  <si>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</si>
  <si>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</si>
  <si>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</si>
  <si>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</si>
  <si>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</si>
  <si>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</si>
  <si>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</si>
  <si>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</si>
  <si>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</si>
  <si>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</si>
  <si>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</si>
  <si>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</si>
  <si>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</si>
  <si>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</si>
  <si>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</si>
  <si>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</si>
  <si>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</si>
  <si>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</si>
  <si>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</si>
  <si>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</si>
  <si>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</si>
  <si>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</si>
  <si>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</si>
  <si>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</si>
  <si>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</si>
  <si>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</si>
  <si>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</si>
  <si>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</si>
  <si>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</si>
  <si>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</si>
  <si>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</si>
  <si>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</si>
  <si>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</si>
  <si>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</si>
  <si>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</si>
  <si>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</si>
  <si>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</si>
  <si>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</si>
  <si>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</si>
  <si>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</si>
  <si>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</si>
  <si>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</si>
  <si>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</si>
  <si>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</si>
  <si>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</si>
  <si>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</si>
  <si>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</si>
  <si>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</si>
  <si>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</si>
  <si>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</si>
  <si>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</si>
  <si>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</si>
  <si>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</si>
  <si>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</si>
  <si>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</si>
  <si>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</si>
  <si>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</si>
  <si>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</si>
  <si>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</si>
  <si>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</si>
  <si>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</si>
  <si>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</si>
  <si>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</si>
  <si>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</si>
  <si>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</si>
  <si>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</si>
  <si>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</si>
  <si>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</si>
  <si>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</si>
  <si>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</si>
  <si>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</si>
  <si>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</si>
  <si>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</si>
  <si>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</si>
  <si>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</si>
  <si>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</si>
  <si>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</si>
  <si>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</si>
  <si>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</si>
  <si>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</si>
  <si>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</si>
  <si>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</si>
  <si>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</si>
  <si>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</si>
  <si>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</si>
  <si>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</si>
  <si>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</si>
  <si>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</si>
  <si>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</si>
  <si>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</si>
  <si>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</si>
  <si>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</si>
  <si>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</si>
  <si>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</si>
  <si>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</si>
  <si>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</si>
  <si>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</si>
  <si>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</si>
  <si>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</si>
  <si>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</si>
  <si>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</si>
  <si>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</si>
  <si>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</si>
  <si>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</si>
  <si>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</si>
  <si>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</si>
  <si>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</si>
  <si>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</si>
  <si>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</si>
  <si>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</si>
  <si>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</si>
  <si>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</si>
  <si>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</si>
  <si>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</si>
  <si>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</si>
  <si>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</si>
  <si>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</si>
  <si>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</si>
  <si>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</si>
  <si>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</si>
  <si>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</si>
  <si>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</si>
  <si>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</si>
  <si>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</si>
  <si>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</si>
  <si>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</si>
  <si>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</si>
  <si>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</si>
  <si>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</si>
  <si>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</si>
  <si>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</si>
  <si>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</si>
  <si>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</si>
  <si>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</si>
  <si>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</si>
  <si>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</si>
  <si>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</si>
  <si>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</si>
  <si>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</si>
  <si>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</si>
  <si>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</si>
  <si>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</si>
  <si>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</si>
  <si>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</si>
  <si>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</si>
  <si>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</si>
  <si>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</si>
  <si>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</si>
  <si>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</si>
  <si>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</si>
  <si>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</si>
  <si>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</si>
  <si>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</si>
  <si>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</si>
  <si>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</si>
  <si>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</si>
  <si>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</si>
  <si>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</si>
  <si>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</si>
  <si>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</si>
  <si>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</si>
  <si>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</si>
  <si>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</si>
  <si>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</si>
  <si>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</si>
  <si>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</si>
  <si>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</si>
  <si>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</si>
  <si>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</si>
  <si>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</si>
  <si>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</si>
  <si>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</si>
  <si>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</si>
  <si>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</si>
  <si>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</si>
  <si>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</si>
  <si>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</si>
  <si>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</si>
  <si>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</si>
  <si>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</si>
  <si>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</si>
  <si>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</si>
  <si>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</si>
  <si>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</si>
  <si>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</si>
  <si>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</si>
  <si>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</si>
  <si>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</si>
  <si>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</si>
  <si>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</si>
  <si>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</si>
  <si>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</si>
  <si>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</si>
  <si>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</si>
  <si>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</si>
  <si>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</si>
  <si>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</si>
  <si>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</si>
  <si>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</si>
  <si>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</si>
  <si>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</si>
  <si>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</si>
  <si>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</si>
  <si>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</si>
  <si>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</si>
  <si>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</si>
  <si>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</si>
  <si>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</si>
  <si>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</si>
  <si>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</si>
  <si>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</si>
  <si>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</si>
  <si>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</si>
  <si>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</si>
  <si>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</si>
  <si>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</si>
  <si>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</si>
  <si>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</si>
  <si>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</si>
  <si>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</si>
  <si>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</si>
  <si>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</si>
  <si>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</si>
  <si>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</si>
  <si>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</si>
  <si>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</si>
  <si>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</si>
  <si>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</si>
  <si>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</si>
  <si>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</si>
  <si>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</si>
  <si>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</si>
  <si>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</si>
  <si>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</si>
  <si>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</si>
  <si>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</si>
  <si>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</si>
  <si>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</si>
  <si>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</si>
  <si>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</si>
  <si>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</si>
  <si>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</si>
  <si>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</si>
  <si>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</si>
  <si>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</si>
  <si>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</si>
  <si>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</si>
  <si>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</si>
  <si>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</si>
  <si>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</si>
  <si>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</si>
  <si>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</si>
  <si>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</si>
  <si>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</si>
  <si>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</si>
  <si>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</si>
  <si>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</si>
  <si>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</si>
  <si>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</si>
  <si>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</si>
  <si>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</si>
  <si>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</si>
  <si>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</si>
  <si>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</si>
  <si>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</si>
  <si>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</si>
  <si>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</si>
  <si>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</si>
  <si>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</si>
  <si>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</si>
  <si>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</si>
  <si>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</si>
  <si>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</si>
  <si>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</si>
  <si>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</si>
  <si>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</si>
  <si>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</si>
  <si>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</si>
  <si>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</si>
  <si>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</si>
  <si>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</si>
  <si>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</si>
  <si>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</si>
  <si>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</si>
  <si>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</si>
  <si>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</si>
  <si>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</si>
  <si>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</si>
  <si>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</si>
  <si>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</si>
  <si>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</si>
  <si>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</si>
  <si>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</si>
  <si>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</si>
  <si>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</si>
  <si>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</si>
  <si>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</si>
  <si>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</si>
  <si>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</si>
  <si>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</si>
  <si>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</si>
  <si>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</si>
  <si>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</si>
  <si>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</si>
  <si>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</si>
  <si>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</si>
  <si>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</si>
  <si>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</si>
  <si>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</si>
  <si>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</si>
  <si>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</si>
  <si>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</si>
  <si>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</si>
  <si>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</si>
  <si>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</si>
  <si>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</si>
  <si>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</si>
  <si>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</si>
  <si>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</si>
  <si>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</si>
  <si>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</si>
  <si>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</si>
  <si>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</si>
  <si>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</si>
  <si>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</si>
  <si>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</si>
  <si>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</si>
  <si>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</si>
  <si>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</si>
  <si>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</si>
  <si>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</si>
  <si>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</si>
  <si>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</si>
  <si>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</si>
  <si>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</si>
  <si>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</si>
  <si>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</si>
  <si>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</si>
  <si>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</si>
  <si>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</si>
  <si>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</si>
  <si>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</si>
  <si>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</si>
  <si>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</si>
  <si>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</si>
  <si>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</si>
  <si>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</si>
  <si>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</si>
  <si>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</si>
  <si>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</si>
  <si>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</si>
  <si>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</si>
  <si>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</si>
  <si>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</si>
  <si>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</si>
  <si>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</si>
  <si>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</si>
  <si>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</si>
  <si>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</si>
  <si>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</si>
  <si>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</si>
  <si>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</si>
  <si>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</si>
  <si>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</si>
  <si>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</si>
  <si>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</si>
  <si>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</si>
  <si>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</si>
  <si>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</si>
  <si>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</si>
  <si>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</si>
  <si>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</si>
  <si>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</si>
  <si>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</si>
  <si>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</si>
  <si>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</si>
  <si>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</si>
  <si>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</si>
  <si>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</si>
  <si>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</si>
  <si>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</si>
  <si>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</si>
  <si>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</si>
  <si>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</si>
  <si>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</si>
  <si>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</si>
  <si>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</si>
  <si>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</si>
  <si>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</si>
  <si>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</si>
  <si>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</si>
  <si>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</si>
  <si>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</si>
  <si>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</si>
  <si>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</si>
  <si>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</si>
  <si>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</si>
  <si>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</si>
  <si>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</si>
  <si>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</si>
  <si>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</si>
  <si>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</si>
  <si>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</si>
  <si>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</si>
  <si>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</si>
  <si>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</si>
  <si>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</si>
  <si>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</si>
  <si>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</si>
  <si>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</si>
  <si>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</si>
  <si>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</si>
  <si>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</si>
  <si>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</si>
  <si>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</si>
  <si>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</si>
  <si>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</si>
  <si>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</si>
  <si>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</si>
  <si>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</si>
  <si>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</si>
  <si>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</si>
  <si>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</si>
  <si>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</si>
  <si>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</si>
  <si>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</si>
  <si>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</si>
  <si>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</si>
  <si>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</si>
  <si>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</si>
  <si>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</si>
  <si>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</si>
  <si>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</si>
  <si>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</si>
  <si>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</si>
  <si>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</si>
  <si>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</si>
  <si>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</si>
  <si>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</si>
  <si>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</si>
  <si>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</si>
  <si>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</si>
  <si>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</si>
  <si>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</si>
  <si>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</si>
  <si>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</si>
  <si>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</si>
  <si>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</si>
  <si>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</si>
  <si>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</si>
  <si>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</si>
  <si>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</si>
  <si>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</si>
  <si>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</si>
  <si>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</si>
  <si>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</si>
  <si>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</si>
  <si>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</si>
  <si>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</si>
  <si>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</si>
  <si>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</si>
  <si>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</si>
  <si>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</si>
  <si>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</si>
  <si>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</si>
  <si>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</si>
  <si>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</si>
  <si>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</si>
  <si>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</si>
  <si>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</si>
  <si>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</si>
  <si>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</si>
  <si>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</si>
  <si>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</si>
  <si>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</si>
  <si>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</si>
  <si>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</si>
  <si>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</si>
  <si>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</si>
  <si>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</si>
  <si>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</si>
  <si>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</si>
  <si>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</si>
  <si>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</si>
  <si>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</si>
  <si>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</si>
  <si>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</si>
  <si>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</si>
  <si>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</si>
  <si>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</si>
  <si>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</si>
  <si>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</si>
  <si>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</si>
  <si>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</si>
  <si>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</si>
  <si>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</si>
  <si>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</si>
  <si>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</si>
  <si>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</si>
  <si>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</si>
  <si>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</si>
  <si>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</si>
  <si>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</si>
  <si>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</si>
  <si>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</si>
  <si>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</si>
  <si>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</si>
  <si>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</si>
  <si>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</si>
  <si>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</si>
  <si>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</si>
  <si>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</si>
  <si>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</si>
  <si>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</si>
  <si>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</si>
  <si>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</si>
  <si>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</si>
  <si>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</si>
  <si>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</si>
  <si>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</si>
  <si>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</si>
  <si>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</si>
  <si>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</si>
  <si>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</si>
  <si>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</si>
  <si>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</si>
  <si>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</si>
  <si>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</si>
  <si>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</si>
  <si>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</si>
  <si>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</si>
  <si>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</si>
  <si>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</si>
  <si>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</si>
  <si>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</si>
  <si>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</si>
  <si>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</si>
  <si>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</si>
  <si>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</si>
  <si>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</si>
  <si>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</si>
  <si>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</si>
  <si>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</si>
  <si>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</si>
  <si>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</si>
  <si>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</si>
  <si>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</si>
  <si>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</si>
  <si>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</si>
  <si>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</si>
  <si>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</si>
  <si>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</si>
  <si>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</si>
  <si>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</si>
  <si>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</si>
  <si>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</si>
  <si>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</si>
  <si>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</si>
  <si>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</si>
  <si>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</si>
  <si>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</si>
  <si>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</si>
  <si>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</si>
  <si>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</si>
  <si>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</si>
  <si>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</si>
  <si>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</si>
  <si>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</si>
  <si>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</si>
  <si>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</si>
  <si>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</si>
  <si>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</si>
  <si>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</si>
  <si>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</si>
  <si>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</si>
  <si>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</si>
  <si>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</si>
  <si>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</si>
  <si>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</si>
  <si>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</si>
  <si>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</si>
  <si>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</si>
  <si>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</si>
  <si>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</si>
  <si>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</si>
  <si>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</si>
  <si>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</si>
  <si>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</si>
  <si>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</si>
  <si>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</si>
  <si>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</si>
  <si>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</si>
  <si>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</si>
  <si>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</si>
  <si>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</si>
  <si>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</si>
  <si>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</si>
  <si>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</si>
  <si>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</si>
  <si>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</si>
  <si>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</si>
  <si>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</si>
  <si>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</si>
  <si>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</si>
  <si>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</si>
  <si>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</si>
  <si>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</si>
  <si>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</si>
  <si>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</si>
  <si>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</si>
  <si>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</si>
  <si>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</si>
  <si>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</si>
  <si>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</si>
  <si>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</si>
  <si>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</si>
  <si>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</si>
  <si>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</si>
  <si>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</si>
  <si>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</si>
  <si>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</si>
  <si>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</si>
  <si>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</si>
  <si>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</si>
  <si>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</si>
  <si>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</si>
  <si>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</si>
  <si>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</si>
  <si>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</si>
  <si>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</si>
  <si>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</si>
  <si>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</si>
  <si>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</si>
  <si>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</si>
  <si>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</si>
  <si>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</si>
  <si>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</si>
  <si>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</si>
  <si>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</si>
  <si>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</si>
  <si>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</si>
  <si>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</si>
  <si>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</si>
  <si>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</si>
  <si>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</si>
  <si>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</si>
  <si>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</si>
  <si>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</si>
  <si>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</si>
  <si>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</si>
  <si>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</si>
  <si>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</si>
  <si>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</si>
  <si>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</si>
  <si>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</si>
  <si>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</si>
  <si>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</si>
  <si>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</si>
  <si>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</si>
  <si>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</si>
  <si>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</si>
  <si>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</si>
  <si>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</si>
  <si>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</si>
  <si>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</si>
  <si>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</si>
  <si>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</si>
  <si>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</si>
  <si>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</si>
  <si>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</si>
  <si>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</si>
  <si>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</si>
  <si>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</si>
  <si>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</si>
  <si>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</si>
  <si>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</si>
  <si>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</si>
  <si>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</si>
  <si>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</si>
  <si>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</si>
  <si>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</si>
  <si>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</si>
  <si>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</si>
  <si>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</si>
  <si>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</si>
  <si>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</si>
  <si>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</si>
  <si>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</si>
  <si>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</si>
  <si>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</si>
  <si>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</si>
  <si>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</si>
  <si>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</si>
  <si>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</si>
  <si>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</si>
  <si>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</si>
  <si>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</si>
  <si>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</si>
  <si>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</si>
  <si>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</si>
  <si>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</si>
  <si>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</si>
  <si>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</si>
  <si>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</si>
  <si>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</si>
  <si>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</si>
  <si>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</si>
  <si>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</si>
  <si>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</si>
  <si>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</si>
  <si>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</si>
  <si>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</si>
  <si>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</si>
  <si>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</si>
  <si>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</si>
  <si>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</si>
  <si>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</si>
  <si>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</si>
  <si>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</si>
  <si>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</si>
  <si>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</si>
  <si>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</si>
  <si>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</si>
  <si>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</si>
  <si>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</si>
  <si>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</si>
  <si>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</si>
  <si>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</si>
  <si>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</si>
  <si>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</si>
  <si>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</si>
  <si>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</si>
  <si>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</si>
  <si>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</si>
  <si>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</si>
  <si>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</si>
  <si>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</si>
  <si>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</si>
  <si>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</si>
  <si>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</si>
  <si>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</si>
  <si>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</si>
  <si>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</si>
  <si>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</si>
  <si>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</si>
  <si>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</si>
  <si>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</si>
  <si>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</si>
  <si>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</si>
  <si>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</si>
  <si>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</si>
  <si>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</si>
  <si>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</si>
  <si>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</si>
  <si>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</si>
  <si>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</si>
  <si>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</si>
  <si>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</si>
  <si>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</si>
  <si>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</si>
  <si>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</si>
  <si>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</si>
  <si>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</si>
  <si>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</si>
  <si>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</si>
  <si>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</si>
  <si>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</si>
  <si>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</si>
  <si>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</si>
  <si>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</si>
  <si>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</si>
  <si>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</si>
  <si>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</si>
  <si>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</si>
  <si>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</si>
  <si>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</si>
  <si>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</si>
  <si>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</si>
  <si>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</si>
  <si>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</si>
  <si>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</si>
  <si>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</si>
  <si>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</si>
  <si>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</si>
  <si>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</si>
  <si>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</si>
  <si>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</si>
  <si>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</si>
  <si>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</si>
  <si>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</si>
  <si>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</si>
  <si>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</si>
  <si>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</si>
  <si>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</si>
  <si>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</si>
  <si>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</si>
  <si>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</si>
  <si>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</si>
  <si>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</si>
  <si>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</si>
  <si>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</si>
  <si>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</si>
  <si>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</si>
  <si>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</si>
  <si>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</si>
  <si>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</si>
  <si>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</si>
  <si>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</si>
  <si>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</si>
  <si>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</si>
  <si>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</si>
  <si>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</si>
  <si>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</si>
  <si>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</si>
  <si>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</si>
  <si>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</si>
  <si>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</si>
  <si>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</si>
  <si>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</si>
  <si>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</si>
  <si>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</si>
  <si>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</si>
  <si>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</si>
  <si>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</si>
  <si>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</si>
  <si>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</si>
  <si>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</si>
  <si>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</si>
  <si>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</si>
  <si>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</si>
  <si>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</si>
  <si>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</si>
  <si>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</si>
  <si>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</si>
  <si>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</si>
  <si>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</si>
  <si>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</si>
  <si>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</si>
  <si>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</si>
  <si>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</si>
  <si>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</si>
  <si>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</si>
  <si>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</si>
  <si>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</si>
  <si>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</si>
  <si>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</si>
  <si>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</si>
  <si>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</si>
  <si>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</si>
  <si>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</si>
  <si>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</si>
  <si>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</si>
  <si>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</si>
  <si>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</si>
  <si>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</si>
  <si>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</si>
  <si>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</si>
  <si>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</si>
  <si>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</si>
  <si>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</si>
  <si>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</si>
  <si>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</si>
  <si>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</si>
  <si>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</si>
  <si>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</si>
  <si>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</si>
  <si>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</si>
  <si>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</si>
  <si>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</si>
  <si>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</si>
  <si>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</si>
  <si>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</si>
  <si>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</si>
  <si>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</si>
  <si>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</si>
  <si>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</si>
  <si>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</si>
  <si>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</si>
  <si>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</si>
  <si>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</si>
  <si>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</si>
  <si>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</si>
  <si>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</si>
  <si>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</si>
  <si>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</si>
  <si>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</si>
  <si>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</si>
  <si>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</si>
  <si>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</si>
  <si>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</si>
  <si>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</si>
  <si>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</si>
  <si>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</si>
  <si>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</si>
  <si>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</si>
  <si>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</si>
  <si>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</si>
  <si>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</si>
  <si>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</si>
  <si>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</si>
  <si>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</si>
  <si>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</si>
  <si>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</si>
  <si>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</si>
  <si>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</si>
  <si>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</si>
  <si>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</si>
  <si>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</si>
  <si>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</si>
  <si>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</si>
  <si>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</si>
  <si>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</si>
  <si>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</si>
  <si>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</si>
  <si>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</si>
  <si>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</si>
  <si>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</si>
  <si>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</si>
  <si>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</si>
  <si>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</si>
  <si>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</si>
  <si>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</si>
  <si>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</si>
  <si>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</si>
  <si>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</si>
  <si>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</si>
  <si>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</si>
  <si>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</si>
  <si>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</si>
  <si>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</si>
  <si>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</si>
  <si>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</si>
  <si>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</si>
  <si>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</si>
  <si>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</si>
  <si>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</si>
  <si>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</si>
  <si>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</si>
  <si>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</si>
  <si>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</si>
  <si>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</si>
  <si>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</si>
  <si>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</si>
  <si>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</si>
  <si>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</si>
  <si>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</si>
  <si>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</si>
  <si>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</si>
  <si>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</si>
  <si>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</si>
  <si>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</si>
  <si>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</si>
  <si>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</si>
  <si>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</si>
  <si>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</si>
  <si>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</si>
  <si>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</si>
  <si>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</si>
  <si>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</si>
  <si>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</si>
  <si>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</si>
  <si>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</si>
  <si>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</si>
  <si>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</si>
  <si>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</si>
  <si>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</si>
  <si>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</si>
  <si>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</si>
  <si>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</si>
  <si>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</si>
  <si>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</si>
  <si>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</si>
  <si>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</si>
  <si>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</si>
  <si>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</si>
  <si>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</si>
  <si>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</si>
  <si>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</si>
  <si>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</si>
  <si>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</si>
  <si>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</si>
  <si>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</si>
  <si>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</si>
  <si>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</si>
  <si>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</si>
  <si>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</si>
  <si>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</si>
  <si>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</si>
  <si>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</si>
  <si>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</si>
  <si>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</si>
  <si>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</si>
  <si>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</si>
  <si>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</si>
  <si>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</si>
  <si>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</si>
  <si>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</si>
  <si>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</si>
  <si>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</si>
  <si>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</si>
  <si>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</si>
  <si>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</si>
  <si>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</si>
  <si>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</si>
  <si>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</si>
  <si>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</si>
  <si>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</si>
  <si>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</si>
  <si>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</si>
  <si>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</si>
  <si>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</si>
  <si>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</si>
  <si>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</si>
  <si>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</si>
  <si>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</si>
  <si>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</si>
  <si>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</si>
  <si>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</si>
  <si>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</si>
  <si>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</si>
  <si>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</si>
  <si>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</si>
  <si>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</si>
  <si>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</si>
  <si>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</si>
  <si>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</si>
  <si>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</si>
  <si>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</si>
  <si>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</si>
  <si>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</si>
  <si>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</si>
  <si>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</si>
  <si>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</si>
  <si>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</si>
  <si>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</si>
  <si>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</si>
  <si>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</si>
  <si>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</si>
  <si>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</si>
  <si>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</si>
  <si>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</si>
  <si>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</si>
  <si>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</si>
  <si>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</si>
  <si>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</si>
  <si>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</si>
  <si>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</si>
  <si>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</si>
  <si>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</si>
  <si>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</si>
  <si>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</si>
  <si>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</si>
  <si>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</si>
  <si>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</si>
  <si>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</si>
  <si>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</si>
  <si>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</si>
  <si>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</si>
  <si>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</si>
  <si>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</si>
  <si>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</si>
  <si>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</si>
  <si>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</si>
  <si>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</si>
  <si>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</si>
  <si>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</si>
  <si>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</si>
  <si>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</si>
  <si>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</si>
  <si>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</si>
  <si>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</si>
  <si>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</si>
  <si>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</si>
  <si>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</si>
  <si>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</si>
  <si>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</si>
  <si>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</si>
  <si>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</si>
  <si>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</si>
  <si>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</si>
  <si>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</si>
  <si>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</si>
  <si>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</si>
  <si>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</si>
  <si>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</si>
  <si>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</si>
  <si>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</si>
  <si>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</si>
  <si>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</si>
  <si>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</si>
  <si>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</si>
  <si>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</si>
  <si>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</si>
  <si>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</si>
  <si>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</si>
  <si>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</si>
  <si>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</si>
  <si>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</si>
  <si>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</si>
  <si>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</si>
  <si>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</si>
  <si>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</si>
  <si>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</si>
  <si>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</si>
  <si>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</si>
  <si>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</si>
  <si>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</si>
  <si>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</si>
  <si>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</si>
  <si>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</si>
  <si>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</si>
  <si>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</si>
  <si>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</si>
  <si>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</si>
  <si>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</si>
  <si>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</si>
  <si>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</si>
  <si>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</si>
  <si>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</si>
  <si>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</si>
  <si>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</si>
  <si>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</si>
  <si>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</si>
  <si>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</si>
  <si>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</si>
  <si>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</si>
  <si>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</si>
  <si>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</si>
  <si>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</si>
  <si>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</si>
  <si>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</si>
  <si>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</si>
  <si>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</si>
  <si>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</si>
  <si>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</si>
  <si>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</si>
  <si>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</si>
  <si>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</si>
  <si>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</si>
  <si>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</si>
  <si>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</si>
  <si>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</si>
  <si>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</si>
  <si>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</si>
  <si>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</si>
  <si>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</si>
  <si>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</si>
  <si>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</si>
  <si>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</si>
  <si>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</si>
  <si>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</si>
  <si>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</si>
  <si>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</si>
  <si>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</si>
  <si>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</si>
  <si>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</si>
  <si>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</si>
  <si>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</si>
  <si>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</si>
  <si>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</si>
  <si>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</si>
  <si>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</si>
  <si>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</si>
  <si>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</si>
  <si>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</si>
  <si>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</si>
  <si>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</si>
  <si>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</si>
  <si>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</si>
  <si>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</si>
  <si>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</si>
  <si>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</si>
  <si>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</si>
  <si>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</si>
  <si>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</si>
  <si>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</si>
  <si>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</si>
  <si>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</si>
  <si>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</si>
  <si>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</si>
  <si>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</si>
  <si>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</si>
  <si>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</si>
  <si>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</si>
  <si>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</si>
  <si>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</si>
  <si>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</si>
  <si>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</si>
  <si>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</si>
  <si>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</si>
  <si>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</si>
  <si>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</si>
  <si>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</si>
  <si>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</si>
  <si>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</si>
  <si>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</si>
  <si>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</si>
  <si>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</si>
  <si>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</si>
  <si>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</si>
  <si>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</si>
  <si>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</si>
  <si>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</si>
  <si>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</si>
  <si>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</si>
  <si>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</si>
  <si>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</si>
  <si>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</si>
  <si>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</si>
  <si>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</si>
  <si>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</si>
  <si>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</si>
  <si>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</si>
  <si>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</si>
  <si>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</si>
  <si>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</si>
  <si>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</si>
  <si>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</si>
  <si>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</si>
  <si>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</si>
  <si>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</si>
  <si>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</si>
  <si>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</si>
  <si>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</si>
  <si>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</si>
  <si>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</si>
  <si>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</si>
  <si>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</si>
  <si>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</si>
  <si>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</si>
  <si>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</si>
  <si>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</si>
  <si>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</si>
  <si>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</si>
  <si>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</si>
  <si>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</si>
  <si>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</si>
  <si>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</si>
  <si>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</si>
  <si>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</si>
  <si>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</si>
  <si>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</si>
  <si>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</si>
  <si>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</si>
  <si>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</si>
  <si>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</si>
  <si>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</si>
  <si>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</si>
  <si>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</si>
  <si>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</si>
  <si>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</si>
  <si>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</si>
  <si>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</si>
  <si>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</si>
  <si>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</si>
  <si>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</si>
  <si>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</si>
  <si>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</si>
  <si>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</si>
  <si>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</si>
  <si>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</si>
  <si>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</si>
  <si>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</si>
  <si>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</si>
  <si>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</si>
  <si>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</si>
  <si>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</si>
  <si>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</si>
  <si>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</si>
  <si>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</si>
  <si>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</si>
  <si>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</si>
  <si>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</si>
  <si>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</si>
  <si>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</si>
  <si>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</si>
  <si>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</si>
  <si>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</si>
  <si>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</si>
  <si>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</si>
  <si>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</si>
  <si>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</si>
  <si>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</si>
  <si>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</si>
  <si>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</si>
  <si>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</si>
  <si>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</si>
  <si>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</si>
  <si>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</si>
  <si>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</si>
  <si>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</si>
  <si>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</si>
  <si>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</si>
  <si>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</si>
  <si>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</si>
  <si>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</si>
  <si>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</si>
  <si>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</si>
  <si>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</si>
  <si>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</si>
  <si>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</si>
  <si>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</si>
  <si>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</si>
  <si>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</si>
  <si>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</si>
  <si>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</si>
  <si>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</si>
  <si>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</si>
  <si>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</si>
  <si>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</si>
  <si>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</si>
  <si>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</si>
  <si>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</si>
  <si>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</si>
  <si>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</si>
  <si>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</si>
  <si>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</si>
  <si>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</si>
  <si>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</si>
  <si>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</si>
  <si>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</si>
  <si>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</si>
  <si>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</si>
  <si>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</si>
  <si>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</si>
  <si>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</si>
  <si>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</si>
  <si>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</si>
  <si>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</si>
  <si>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</si>
  <si>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</si>
  <si>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</si>
  <si>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</si>
  <si>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</si>
  <si>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</si>
  <si>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</si>
  <si>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</si>
  <si>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</si>
  <si>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</si>
  <si>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</si>
  <si>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</si>
  <si>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</si>
  <si>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</si>
  <si>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</si>
  <si>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</si>
  <si>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</si>
  <si>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</si>
  <si>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</si>
  <si>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</si>
  <si>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</si>
  <si>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</si>
  <si>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</si>
  <si>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</si>
  <si>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</si>
  <si>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</si>
  <si>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</si>
  <si>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</si>
  <si>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</si>
  <si>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</si>
  <si>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</si>
  <si>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</si>
  <si>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</si>
  <si>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</si>
  <si>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</si>
  <si>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</si>
  <si>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</si>
  <si>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</si>
  <si>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</si>
  <si>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</si>
  <si>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</si>
  <si>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</si>
  <si>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</si>
  <si>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</si>
  <si>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</si>
  <si>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</si>
  <si>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</si>
  <si>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</si>
  <si>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</si>
  <si>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</si>
  <si>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</si>
  <si>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</si>
  <si>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</si>
  <si>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</si>
  <si>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</si>
  <si>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</si>
  <si>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</si>
  <si>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</si>
  <si>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</si>
  <si>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</si>
  <si>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</si>
  <si>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</si>
  <si>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</si>
  <si>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</si>
  <si>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</si>
  <si>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</si>
  <si>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</si>
  <si>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</si>
  <si>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</si>
  <si>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</si>
  <si>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</si>
  <si>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</si>
  <si>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</si>
  <si>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</si>
  <si>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</si>
  <si>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</si>
  <si>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</si>
  <si>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</si>
  <si>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</si>
  <si>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</si>
  <si>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</si>
  <si>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</si>
  <si>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</si>
  <si>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</si>
  <si>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</si>
  <si>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</si>
  <si>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</si>
  <si>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</si>
  <si>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</si>
  <si>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</si>
  <si>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</si>
  <si>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</si>
  <si>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</si>
  <si>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</si>
  <si>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</si>
  <si>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</si>
  <si>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</si>
  <si>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</si>
  <si>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</si>
  <si>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</si>
  <si>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</si>
  <si>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</si>
  <si>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</si>
  <si>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</si>
  <si>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</si>
  <si>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</si>
  <si>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</si>
  <si>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</si>
  <si>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</si>
  <si>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</si>
  <si>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</si>
  <si>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</si>
  <si>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</si>
  <si>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</si>
  <si>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</si>
  <si>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</si>
  <si>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</si>
  <si>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</si>
  <si>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</si>
  <si>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</si>
  <si>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</si>
  <si>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</si>
  <si>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</si>
  <si>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</si>
  <si>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</si>
  <si>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</si>
  <si>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</si>
  <si>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</si>
  <si>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</si>
  <si>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</si>
  <si>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</si>
  <si>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</si>
  <si>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</si>
  <si>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</si>
  <si>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</si>
  <si>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</si>
  <si>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</si>
  <si>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</si>
  <si>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</si>
  <si>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</si>
  <si>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</si>
  <si>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</si>
  <si>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</si>
  <si>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</si>
  <si>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</si>
  <si>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</si>
  <si>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</si>
  <si>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</si>
  <si>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</si>
  <si>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</si>
  <si>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</si>
  <si>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</si>
  <si>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</si>
  <si>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</si>
  <si>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</si>
  <si>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</si>
  <si>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</si>
  <si>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</si>
  <si>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</si>
  <si>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</si>
  <si>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</si>
  <si>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</si>
  <si>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</si>
  <si>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</si>
  <si>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</si>
  <si>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</si>
  <si>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</si>
  <si>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</si>
  <si>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</si>
  <si>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</si>
  <si>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</si>
  <si>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</si>
  <si>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</si>
  <si>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</si>
  <si>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</si>
  <si>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</si>
  <si>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</si>
  <si>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</si>
  <si>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</si>
  <si>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</si>
  <si>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</si>
  <si>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</si>
  <si>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</si>
  <si>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</si>
  <si>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</si>
  <si>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</si>
  <si>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</si>
  <si>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</si>
  <si>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</si>
  <si>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</si>
  <si>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</si>
  <si>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</si>
  <si>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</si>
  <si>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</si>
  <si>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</si>
  <si>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</si>
  <si>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</si>
  <si>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</si>
  <si>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</si>
  <si>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</si>
  <si>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</si>
  <si>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</si>
  <si>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</si>
  <si>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</si>
  <si>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</si>
  <si>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</si>
  <si>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</si>
  <si>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</si>
  <si>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</si>
  <si>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</si>
  <si>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</si>
  <si>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</si>
  <si>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</si>
  <si>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</si>
  <si>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</si>
  <si>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</si>
  <si>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</si>
  <si>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</si>
  <si>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</si>
  <si>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</si>
  <si>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</si>
  <si>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</si>
  <si>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</si>
  <si>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</si>
  <si>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</si>
  <si>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</si>
  <si>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</si>
  <si>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</si>
  <si>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</si>
  <si>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</si>
  <si>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</si>
  <si>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</si>
  <si>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</si>
  <si>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</si>
  <si>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</si>
  <si>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</si>
  <si>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</si>
  <si>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</si>
  <si>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</si>
  <si>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</si>
  <si>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</si>
  <si>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</si>
  <si>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</si>
  <si>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</si>
  <si>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</si>
  <si>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</si>
  <si>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</si>
  <si>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</si>
  <si>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</si>
  <si>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</si>
  <si>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</si>
  <si>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</si>
  <si>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</si>
  <si>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</si>
  <si>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</si>
  <si>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</si>
  <si>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</si>
  <si>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</si>
  <si>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</si>
  <si>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</si>
  <si>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</si>
  <si>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</si>
  <si>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</si>
  <si>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</si>
  <si>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</si>
  <si>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</si>
  <si>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</si>
  <si>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</si>
  <si>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</si>
  <si>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</si>
  <si>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</si>
  <si>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</si>
  <si>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</si>
  <si>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</si>
  <si>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</si>
  <si>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</si>
  <si>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</si>
  <si>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</si>
  <si>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</si>
  <si>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</si>
  <si>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</si>
  <si>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</si>
  <si>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</si>
  <si>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</si>
  <si>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</si>
  <si>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</si>
  <si>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</si>
  <si>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</si>
  <si>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</si>
  <si>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</si>
  <si>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</si>
  <si>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</si>
  <si>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</si>
  <si>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</si>
  <si>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</si>
  <si>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</si>
  <si>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</si>
  <si>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</si>
  <si>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</si>
  <si>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</si>
  <si>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</si>
  <si>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</si>
  <si>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</si>
  <si>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</si>
  <si>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</si>
  <si>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</si>
  <si>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</si>
  <si>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</si>
  <si>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</si>
  <si>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</si>
  <si>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</si>
  <si>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</si>
  <si>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</si>
  <si>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</si>
  <si>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</si>
  <si>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</si>
  <si>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</si>
  <si>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</si>
  <si>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</si>
  <si>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</si>
  <si>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</si>
  <si>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</si>
  <si>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</si>
  <si>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</si>
  <si>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</si>
  <si>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</si>
  <si>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</si>
  <si>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</si>
  <si>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</si>
  <si>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</si>
  <si>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</si>
  <si>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</si>
  <si>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</si>
  <si>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</si>
  <si>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</si>
  <si>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</si>
  <si>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</si>
  <si>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</si>
  <si>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</si>
  <si>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</si>
  <si>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</si>
  <si>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</si>
  <si>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</si>
  <si>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</si>
  <si>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</si>
  <si>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</si>
  <si>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</si>
  <si>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</si>
  <si>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</si>
  <si>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</si>
  <si>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</si>
  <si>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</si>
  <si>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</si>
  <si>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</si>
  <si>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</si>
  <si>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</si>
  <si>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</si>
  <si>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</si>
  <si>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</si>
  <si>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</si>
  <si>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</si>
  <si>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</si>
  <si>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</si>
  <si>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</si>
  <si>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</si>
  <si>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</si>
  <si>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</si>
  <si>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</si>
  <si>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</si>
  <si>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</si>
  <si>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</si>
  <si>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</si>
  <si>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</si>
  <si>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</si>
  <si>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</si>
  <si>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</si>
  <si>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</si>
  <si>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</si>
  <si>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</si>
  <si>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</si>
  <si>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</si>
  <si>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</si>
  <si>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</si>
  <si>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</si>
  <si>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</si>
  <si>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</si>
  <si>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</si>
  <si>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</si>
  <si>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</si>
  <si>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</si>
  <si>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</si>
  <si>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</si>
  <si>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</si>
  <si>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</si>
  <si>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</si>
  <si>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</si>
  <si>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</si>
  <si>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</si>
  <si>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</si>
  <si>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</si>
  <si>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</si>
  <si>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</si>
  <si>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</si>
  <si>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</si>
  <si>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</si>
  <si>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</si>
  <si>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</si>
  <si>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</si>
  <si>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</si>
  <si>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</si>
  <si>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</si>
  <si>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</si>
  <si>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</si>
  <si>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</si>
  <si>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</si>
  <si>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</si>
  <si>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</si>
  <si>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</si>
  <si>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</si>
  <si>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</si>
  <si>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</si>
  <si>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</si>
  <si>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</si>
  <si>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</si>
  <si>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</si>
  <si>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</si>
  <si>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</si>
  <si>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</si>
  <si>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</si>
  <si>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</si>
  <si>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</si>
  <si>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</si>
  <si>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</si>
  <si>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</si>
  <si>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</si>
  <si>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</si>
  <si>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</si>
  <si>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</si>
  <si>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</si>
  <si>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</si>
  <si>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</si>
  <si>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</si>
  <si>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</si>
  <si>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</si>
  <si>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</si>
  <si>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</si>
  <si>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</si>
  <si>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</si>
  <si>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</si>
  <si>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</si>
  <si>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</si>
  <si>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</si>
  <si>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</si>
  <si>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</si>
  <si>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</si>
  <si>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</si>
  <si>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</si>
  <si>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</si>
  <si>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</si>
  <si>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</si>
  <si>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</si>
  <si>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</si>
  <si>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</si>
  <si>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</si>
  <si>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</si>
  <si>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</si>
  <si>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</si>
  <si>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</si>
  <si>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</si>
  <si>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</si>
  <si>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</si>
  <si>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</si>
  <si>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</si>
  <si>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</si>
  <si>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</si>
  <si>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</si>
  <si>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</si>
  <si>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</si>
  <si>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</si>
  <si>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</si>
  <si>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</si>
  <si>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</si>
  <si>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</si>
  <si>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</si>
  <si>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</si>
  <si>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</si>
  <si>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</si>
  <si>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</si>
  <si>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</si>
  <si>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</si>
  <si>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</si>
  <si>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</si>
  <si>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</si>
  <si>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</si>
  <si>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</si>
  <si>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</si>
  <si>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</si>
  <si>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</si>
  <si>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</si>
  <si>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</si>
  <si>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</si>
  <si>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</si>
  <si>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</si>
  <si>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</si>
  <si>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</si>
  <si>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</si>
  <si>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</si>
  <si>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</si>
  <si>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</si>
  <si>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</si>
  <si>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</si>
  <si>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</si>
  <si>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</si>
  <si>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</si>
  <si>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</si>
  <si>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</si>
  <si>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</si>
  <si>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</si>
  <si>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</si>
  <si>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</si>
  <si>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</si>
  <si>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</si>
  <si>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</si>
  <si>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</si>
  <si>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</si>
  <si>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</si>
  <si>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</si>
  <si>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</si>
  <si>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</si>
  <si>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</si>
  <si>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</si>
  <si>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</si>
  <si>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</si>
  <si>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</si>
  <si>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</si>
  <si>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</si>
  <si>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</si>
  <si>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</si>
  <si>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</si>
  <si>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</si>
  <si>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</si>
  <si>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</si>
  <si>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</si>
  <si>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</si>
  <si>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</si>
  <si>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</si>
  <si>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</si>
  <si>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</si>
  <si>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</si>
  <si>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</si>
  <si>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</si>
  <si>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</si>
  <si>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</si>
  <si>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</si>
  <si>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</si>
  <si>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</si>
  <si>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</si>
  <si>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</si>
  <si>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</si>
  <si>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</si>
  <si>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</si>
  <si>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</si>
  <si>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</si>
  <si>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</si>
  <si>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</si>
  <si>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</si>
  <si>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</si>
  <si>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</si>
  <si>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</si>
  <si>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</si>
  <si>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</si>
  <si>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</si>
  <si>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</si>
  <si>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</si>
  <si>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</si>
  <si>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</si>
  <si>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</si>
  <si>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</si>
  <si>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</si>
  <si>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</si>
  <si>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</si>
  <si>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</si>
  <si>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</si>
  <si>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</si>
  <si>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</si>
  <si>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</si>
  <si>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</si>
  <si>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</si>
  <si>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</si>
  <si>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</si>
  <si>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</si>
  <si>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</si>
  <si>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</si>
  <si>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</si>
  <si>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</si>
  <si>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</si>
  <si>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</si>
  <si>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</si>
  <si>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</si>
  <si>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</si>
  <si>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</si>
  <si>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</si>
  <si>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</si>
  <si>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</si>
  <si>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</si>
  <si>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</si>
  <si>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</si>
  <si>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</si>
  <si>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</si>
  <si>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</si>
  <si>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</si>
  <si>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</si>
  <si>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</si>
  <si>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</si>
  <si>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</si>
  <si>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</si>
  <si>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</si>
  <si>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</si>
  <si>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</si>
  <si>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</si>
  <si>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</si>
  <si>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</si>
  <si>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</si>
  <si>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</si>
  <si>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</si>
  <si>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</si>
  <si>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</si>
  <si>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</si>
  <si>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</si>
  <si>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</si>
  <si>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</si>
  <si>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</si>
  <si>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</si>
  <si>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</si>
  <si>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</si>
  <si>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</si>
  <si>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</si>
  <si>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</si>
  <si>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</si>
  <si>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</si>
  <si>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</si>
  <si>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</si>
  <si>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</si>
  <si>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</si>
  <si>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</si>
  <si>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</si>
  <si>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</si>
  <si>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</si>
  <si>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</si>
  <si>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</si>
  <si>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</si>
  <si>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</si>
  <si>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</si>
  <si>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</si>
  <si>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</si>
  <si>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</si>
  <si>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</si>
  <si>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</si>
  <si>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</si>
  <si>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</si>
  <si>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</si>
  <si>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</si>
  <si>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</si>
  <si>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</si>
  <si>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</si>
  <si>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</si>
  <si>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</si>
  <si>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</si>
  <si>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</si>
  <si>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</si>
  <si>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</si>
  <si>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</si>
  <si>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</si>
  <si>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</si>
  <si>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</si>
  <si>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</si>
  <si>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</si>
  <si>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</si>
  <si>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</si>
  <si>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</si>
  <si>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</si>
  <si>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</si>
  <si>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</si>
  <si>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</si>
  <si>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</si>
  <si>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</si>
  <si>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</si>
  <si>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</si>
  <si>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</si>
  <si>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</si>
  <si>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</si>
  <si>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</si>
  <si>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</si>
  <si>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</si>
  <si>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</si>
  <si>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</si>
  <si>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</si>
  <si>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</si>
  <si>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</si>
  <si>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</si>
  <si>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</si>
  <si>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</si>
  <si>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</si>
  <si>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</si>
  <si>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</si>
  <si>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</si>
  <si>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</si>
  <si>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</si>
  <si>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</si>
  <si>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</si>
  <si>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</si>
  <si>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</si>
  <si>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</si>
  <si>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</si>
  <si>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</si>
  <si>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</si>
  <si>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</si>
  <si>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</si>
  <si>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</si>
  <si>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</si>
  <si>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</si>
  <si>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</si>
  <si>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</si>
  <si>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</si>
  <si>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</si>
  <si>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</si>
  <si>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</si>
  <si>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</si>
  <si>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</si>
  <si>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</si>
  <si>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</si>
  <si>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</si>
  <si>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</si>
  <si>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</si>
  <si>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</si>
  <si>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</si>
  <si>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</si>
  <si>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</si>
  <si>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</si>
  <si>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</si>
  <si>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</si>
  <si>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</si>
  <si>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</si>
  <si>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</si>
  <si>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</si>
  <si>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</si>
  <si>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</si>
  <si>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</si>
  <si>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</si>
  <si>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</si>
  <si>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</si>
  <si>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</si>
  <si>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</si>
  <si>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</si>
  <si>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</si>
  <si>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</si>
  <si>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</si>
  <si>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</si>
  <si>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</si>
  <si>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</si>
  <si>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</si>
  <si>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</si>
  <si>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</si>
  <si>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</si>
  <si>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</si>
  <si>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</si>
  <si>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</si>
  <si>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</si>
  <si>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</si>
  <si>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</si>
  <si>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</si>
  <si>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</si>
  <si>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</si>
  <si>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</si>
  <si>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</si>
  <si>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</si>
  <si>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</si>
  <si>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</si>
  <si>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</si>
  <si>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</si>
  <si>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</si>
  <si>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</si>
  <si>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</si>
  <si>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</si>
  <si>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</si>
  <si>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</si>
  <si>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</si>
  <si>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</si>
  <si>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</si>
  <si>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</si>
  <si>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</si>
  <si>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</si>
  <si>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</si>
  <si>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</si>
  <si>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</si>
  <si>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</si>
  <si>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</si>
  <si>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</si>
  <si>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</si>
  <si>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</si>
  <si>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</si>
  <si>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</si>
  <si>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</si>
  <si>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</si>
  <si>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</si>
  <si>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</si>
  <si>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</si>
  <si>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</si>
  <si>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</si>
  <si>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</si>
  <si>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</si>
  <si>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</si>
  <si>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</si>
  <si>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</si>
  <si>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</si>
  <si>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</si>
  <si>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</si>
  <si>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</si>
  <si>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</si>
  <si>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</si>
  <si>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</si>
  <si>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</si>
  <si>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</si>
  <si>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</si>
  <si>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</si>
  <si>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</si>
  <si>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</si>
  <si>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</si>
  <si>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</si>
  <si>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</si>
  <si>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</si>
  <si>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</si>
  <si>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</si>
  <si>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</si>
  <si>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</si>
  <si>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</si>
  <si>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</si>
  <si>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</si>
  <si>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</si>
  <si>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</si>
  <si>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</si>
  <si>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</si>
  <si>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</si>
  <si>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</si>
  <si>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</si>
  <si>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</si>
  <si>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</si>
  <si>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</si>
  <si>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</si>
  <si>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</si>
  <si>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</si>
  <si>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</si>
  <si>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</si>
  <si>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</si>
  <si>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</si>
  <si>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</si>
  <si>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</si>
  <si>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</si>
  <si>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</si>
  <si>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</si>
  <si>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</si>
  <si>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</si>
  <si>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</si>
  <si>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</si>
  <si>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</si>
  <si>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</si>
  <si>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</si>
  <si>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</si>
  <si>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</si>
  <si>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</si>
  <si>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</si>
  <si>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</si>
  <si>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</si>
  <si>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</si>
  <si>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</si>
  <si>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</si>
  <si>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</si>
  <si>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</si>
  <si>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</si>
  <si>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</si>
  <si>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</si>
  <si>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</si>
  <si>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</si>
  <si>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</si>
  <si>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</si>
  <si>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</si>
  <si>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</si>
  <si>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</si>
  <si>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</si>
  <si>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</si>
  <si>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</si>
  <si>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</si>
  <si>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</si>
  <si>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</si>
  <si>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</si>
  <si>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</si>
  <si>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</si>
  <si>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</si>
  <si>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</si>
  <si>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</si>
  <si>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</si>
  <si>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</si>
  <si>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</si>
  <si>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</si>
  <si>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</si>
  <si>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</si>
  <si>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</si>
  <si>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</si>
  <si>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</si>
  <si>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</si>
  <si>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</si>
  <si>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</si>
  <si>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</si>
  <si>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</si>
  <si>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</si>
  <si>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</si>
  <si>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</si>
  <si>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</si>
  <si>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</si>
  <si>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</si>
  <si>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</si>
  <si>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</si>
  <si>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</si>
  <si>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</si>
  <si>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</si>
  <si>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</si>
  <si>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</si>
  <si>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</si>
  <si>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</si>
  <si>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</si>
  <si>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</si>
  <si>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</si>
  <si>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</si>
  <si>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</si>
  <si>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</si>
  <si>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</si>
  <si>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</si>
  <si>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</si>
  <si>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</si>
  <si>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</si>
  <si>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</si>
  <si>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</si>
  <si>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</si>
  <si>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</si>
  <si>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</si>
  <si>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</si>
  <si>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</si>
  <si>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</si>
  <si>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</si>
  <si>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</si>
  <si>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</si>
  <si>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</si>
  <si>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</si>
  <si>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</si>
  <si>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</si>
  <si>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</si>
  <si>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</si>
  <si>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</si>
  <si>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</si>
  <si>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</si>
  <si>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</si>
  <si>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</si>
  <si>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</si>
  <si>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</si>
  <si>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</si>
  <si>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</si>
  <si>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</si>
  <si>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</si>
  <si>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</si>
  <si>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</si>
  <si>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</si>
  <si>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</si>
  <si>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</si>
  <si>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</si>
  <si>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</si>
  <si>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</si>
  <si>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</si>
  <si>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</si>
  <si>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</si>
  <si>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</si>
  <si>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</si>
  <si>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</si>
  <si>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</si>
  <si>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</si>
  <si>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</si>
  <si>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</si>
  <si>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</si>
  <si>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</si>
  <si>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</si>
  <si>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</si>
  <si>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</si>
  <si>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</si>
  <si>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</si>
  <si>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</si>
  <si>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</si>
  <si>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</si>
  <si>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</si>
  <si>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</si>
  <si>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</si>
  <si>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</si>
  <si>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</si>
  <si>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</si>
  <si>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</si>
  <si>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</si>
  <si>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</si>
  <si>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</si>
  <si>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</si>
  <si>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</si>
  <si>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</si>
  <si>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</si>
  <si>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</si>
  <si>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</si>
  <si>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</si>
  <si>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</si>
  <si>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</si>
  <si>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</si>
  <si>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</si>
  <si>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</si>
  <si>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</si>
  <si>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</si>
  <si>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</si>
  <si>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</si>
  <si>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</si>
  <si>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</si>
  <si>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</si>
  <si>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</si>
  <si>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</si>
  <si>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</si>
  <si>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</si>
  <si>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</si>
  <si>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</si>
  <si>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</si>
  <si>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</si>
  <si>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</si>
  <si>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</si>
  <si>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</si>
  <si>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</si>
  <si>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</si>
  <si>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</si>
  <si>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</si>
  <si>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</si>
  <si>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</si>
  <si>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</si>
  <si>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</si>
  <si>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</si>
  <si>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</si>
  <si>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</si>
  <si>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</si>
  <si>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</si>
  <si>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</si>
  <si>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</si>
  <si>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</si>
  <si>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</si>
  <si>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</si>
  <si>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</si>
  <si>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</si>
  <si>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</si>
  <si>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</si>
  <si>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</si>
  <si>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</si>
  <si>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</si>
  <si>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</si>
  <si>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</si>
  <si>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</si>
  <si>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</si>
  <si>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</si>
  <si>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</si>
  <si>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</si>
  <si>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</si>
  <si>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</si>
  <si>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</si>
  <si>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</si>
  <si>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</si>
  <si>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</si>
  <si>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</si>
  <si>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</si>
  <si>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</si>
  <si>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</si>
  <si>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</si>
  <si>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</si>
  <si>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</si>
  <si>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</si>
  <si>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</si>
  <si>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</si>
  <si>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</si>
  <si>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</si>
  <si>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</si>
  <si>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</si>
  <si>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</si>
  <si>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</si>
  <si>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</si>
  <si>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</si>
  <si>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</si>
  <si>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</si>
  <si>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</si>
  <si>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</si>
  <si>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</si>
  <si>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</si>
  <si>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</si>
  <si>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</si>
  <si>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</si>
  <si>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</si>
  <si>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</si>
  <si>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</si>
  <si>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</si>
  <si>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</si>
  <si>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</si>
  <si>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</si>
  <si>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</si>
  <si>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</si>
  <si>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</si>
  <si>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</si>
  <si>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</si>
  <si>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</si>
  <si>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</si>
  <si>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</si>
  <si>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</si>
  <si>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</si>
  <si>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</si>
  <si>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</si>
  <si>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</si>
  <si>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</si>
  <si>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</si>
  <si>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</si>
  <si>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</si>
  <si>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</si>
  <si>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</si>
  <si>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</si>
  <si>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</si>
  <si>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</si>
  <si>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</si>
  <si>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</si>
  <si>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</si>
  <si>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</si>
  <si>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</si>
  <si>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</si>
  <si>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</si>
  <si>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</si>
  <si>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</si>
  <si>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</si>
  <si>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</si>
  <si>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</si>
  <si>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</si>
  <si>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</si>
  <si>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</si>
  <si>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</si>
  <si>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</si>
  <si>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</si>
  <si>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</si>
  <si>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</si>
  <si>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</si>
  <si>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</si>
  <si>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</si>
  <si>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</si>
  <si>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</si>
  <si>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</si>
  <si>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</si>
  <si>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</si>
  <si>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</si>
  <si>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</si>
  <si>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</si>
  <si>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</si>
  <si>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</si>
  <si>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</si>
  <si>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</si>
  <si>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</si>
  <si>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</si>
  <si>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</si>
  <si>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</si>
  <si>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</si>
  <si>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</si>
  <si>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</si>
  <si>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</si>
  <si>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</si>
  <si>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</si>
  <si>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</si>
  <si>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</si>
  <si>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</si>
  <si>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</si>
  <si>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</si>
  <si>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</si>
  <si>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</si>
  <si>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</si>
  <si>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</si>
  <si>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</si>
  <si>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</si>
  <si>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</si>
  <si>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</si>
  <si>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</si>
  <si>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</si>
  <si>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</si>
  <si>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</si>
  <si>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</si>
  <si>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</si>
  <si>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</si>
  <si>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</si>
  <si>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</si>
  <si>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</si>
  <si>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</si>
  <si>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</si>
  <si>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</si>
  <si>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</si>
  <si>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</si>
  <si>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</si>
  <si>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</si>
  <si>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</si>
  <si>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</si>
  <si>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</si>
  <si>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</si>
  <si>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</si>
  <si>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</si>
  <si>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</si>
  <si>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</si>
  <si>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</si>
  <si>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</si>
  <si>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</si>
  <si>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</si>
  <si>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</si>
  <si>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</si>
  <si>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</si>
  <si>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</si>
  <si>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</si>
  <si>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</si>
  <si>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</si>
  <si>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</si>
  <si>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</si>
  <si>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</si>
  <si>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</si>
  <si>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</si>
  <si>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</si>
  <si>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</si>
  <si>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</si>
  <si>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</si>
  <si>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</si>
  <si>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</si>
  <si>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</si>
  <si>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</si>
  <si>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</si>
  <si>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</si>
  <si>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</si>
  <si>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</si>
  <si>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</si>
  <si>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</si>
  <si>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</si>
  <si>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</si>
  <si>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</si>
  <si>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</si>
  <si>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</si>
  <si>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</si>
  <si>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</si>
  <si>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</si>
  <si>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</si>
  <si>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</si>
  <si>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</si>
  <si>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</si>
  <si>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</si>
  <si>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</si>
  <si>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</si>
  <si>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</si>
  <si>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</si>
  <si>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</si>
  <si>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</si>
  <si>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</si>
  <si>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</si>
  <si>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</si>
  <si>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</si>
  <si>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</si>
  <si>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</si>
  <si>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</si>
  <si>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</si>
  <si>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</si>
  <si>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</si>
  <si>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</si>
  <si>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</si>
  <si>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</si>
  <si>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</si>
  <si>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</si>
  <si>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</si>
  <si>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</si>
  <si>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</si>
  <si>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</si>
  <si>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</si>
  <si>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</si>
  <si>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</si>
  <si>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</si>
  <si>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</si>
  <si>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</si>
  <si>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</si>
  <si>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</si>
  <si>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</si>
  <si>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</si>
  <si>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</si>
  <si>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</si>
  <si>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</si>
  <si>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</si>
  <si>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</si>
  <si>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</si>
  <si>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</si>
  <si>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</si>
  <si>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</si>
  <si>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</si>
  <si>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</si>
  <si>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</si>
  <si>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</si>
  <si>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</si>
  <si>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</si>
  <si>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</si>
  <si>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</si>
  <si>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</si>
  <si>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</si>
  <si>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</si>
  <si>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</si>
  <si>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</si>
  <si>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</si>
  <si>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</si>
  <si>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</si>
  <si>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</si>
  <si>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</si>
  <si>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</si>
  <si>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</si>
  <si>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</si>
  <si>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</si>
  <si>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</si>
  <si>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</si>
  <si>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</si>
  <si>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</si>
  <si>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</si>
  <si>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</si>
  <si>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</si>
  <si>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</si>
  <si>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</si>
  <si>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</si>
  <si>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</si>
  <si>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</si>
  <si>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</si>
  <si>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</si>
  <si>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</si>
  <si>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</si>
  <si>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</si>
  <si>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</si>
  <si>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</si>
  <si>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</si>
  <si>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</si>
  <si>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</si>
  <si>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</si>
  <si>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</si>
  <si>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</si>
  <si>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</si>
  <si>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</si>
  <si>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</si>
  <si>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</si>
  <si>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</si>
  <si>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</si>
  <si>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</si>
  <si>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</si>
  <si>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</si>
  <si>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</si>
  <si>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</si>
  <si>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</si>
  <si>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</si>
  <si>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</si>
  <si>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</si>
  <si>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</si>
  <si>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</si>
  <si>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</si>
  <si>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</si>
  <si>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</si>
  <si>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</si>
  <si>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</si>
  <si>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</si>
  <si>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</si>
  <si>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</si>
  <si>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</si>
  <si>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</si>
  <si>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</si>
  <si>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</si>
  <si>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</si>
  <si>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</si>
  <si>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</si>
  <si>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</si>
  <si>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</si>
  <si>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</si>
  <si>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</si>
  <si>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</si>
  <si>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</si>
  <si>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</si>
  <si>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</si>
  <si>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</si>
  <si>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</si>
  <si>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</si>
  <si>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</si>
  <si>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</si>
  <si>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</si>
  <si>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</si>
  <si>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</si>
  <si>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</si>
  <si>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</si>
  <si>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</si>
  <si>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</si>
  <si>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</si>
  <si>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</si>
  <si>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</si>
  <si>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</si>
  <si>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</si>
  <si>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</si>
  <si>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</si>
  <si>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</si>
  <si>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</si>
  <si>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</si>
  <si>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</si>
  <si>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</si>
  <si>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</si>
  <si>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</si>
  <si>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</si>
  <si>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</si>
  <si>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</si>
  <si>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</si>
  <si>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</si>
  <si>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</si>
  <si>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</si>
  <si>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</si>
  <si>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</si>
  <si>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</si>
  <si>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</si>
  <si>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</si>
  <si>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</si>
  <si>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</si>
  <si>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</si>
  <si>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</si>
  <si>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</si>
  <si>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</si>
  <si>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</si>
  <si>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</si>
  <si>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</si>
  <si>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</si>
  <si>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</si>
  <si>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</si>
  <si>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</si>
  <si>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</si>
  <si>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</si>
  <si>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</si>
  <si>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</si>
  <si>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</si>
  <si>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</si>
  <si>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</si>
  <si>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</si>
  <si>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</si>
  <si>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</si>
  <si>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</si>
  <si>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</si>
  <si>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</si>
  <si>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</si>
  <si>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</si>
  <si>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</si>
  <si>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</si>
  <si>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</si>
  <si>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</si>
  <si>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</si>
  <si>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</si>
  <si>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</si>
  <si>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</si>
  <si>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</si>
  <si>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</si>
  <si>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</si>
  <si>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</si>
  <si>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</si>
  <si>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</si>
  <si>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</si>
  <si>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</si>
  <si>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</si>
  <si>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</si>
  <si>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</si>
  <si>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</si>
  <si>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</si>
  <si>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</si>
  <si>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</si>
  <si>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</si>
  <si>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</si>
  <si>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</si>
  <si>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</si>
  <si>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</si>
  <si>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</si>
  <si>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</si>
  <si>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</si>
  <si>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</si>
  <si>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</si>
  <si>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</si>
  <si>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</si>
  <si>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</si>
  <si>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</si>
  <si>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</si>
  <si>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</si>
  <si>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</si>
  <si>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</si>
  <si>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</si>
  <si>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</si>
  <si>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</si>
  <si>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</si>
  <si>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</si>
  <si>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</si>
  <si>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</si>
  <si>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</si>
  <si>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</si>
  <si>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</si>
  <si>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</si>
  <si>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</si>
  <si>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</si>
  <si>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</si>
  <si>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</si>
  <si>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</si>
  <si>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</si>
  <si>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</si>
  <si>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</si>
  <si>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</si>
  <si>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</si>
  <si>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</si>
  <si>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</si>
  <si>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</si>
  <si>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</si>
  <si>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</si>
  <si>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</si>
  <si>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</si>
  <si>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</si>
  <si>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</si>
  <si>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</si>
  <si>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</si>
  <si>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</si>
  <si>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</si>
  <si>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</si>
  <si>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</si>
  <si>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</si>
  <si>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</si>
  <si>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</si>
  <si>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</si>
  <si>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</si>
  <si>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</si>
  <si>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</si>
  <si>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</si>
  <si>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</si>
  <si>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</si>
  <si>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</si>
  <si>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</si>
  <si>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</si>
  <si>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</si>
  <si>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</si>
  <si>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</si>
  <si>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</si>
  <si>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</si>
  <si>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</si>
  <si>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</si>
  <si>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</si>
  <si>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</si>
  <si>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</si>
  <si>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</si>
  <si>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</si>
  <si>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</si>
  <si>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</si>
  <si>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</si>
  <si>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</si>
  <si>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</si>
  <si>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</si>
  <si>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</si>
  <si>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</si>
  <si>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</si>
  <si>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</si>
  <si>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</si>
  <si>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</si>
  <si>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</si>
  <si>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</si>
  <si>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</si>
  <si>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</si>
  <si>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</si>
  <si>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</si>
  <si>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</si>
  <si>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</si>
  <si>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</si>
  <si>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</si>
  <si>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</si>
  <si>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</si>
  <si>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</si>
  <si>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</si>
  <si>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</si>
  <si>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</si>
  <si>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</si>
  <si>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</si>
  <si>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</si>
  <si>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</si>
  <si>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</si>
  <si>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</si>
  <si>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</si>
  <si>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</si>
  <si>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</si>
  <si>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</si>
  <si>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</si>
  <si>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</si>
  <si>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</si>
  <si>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</si>
  <si>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</si>
  <si>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</si>
  <si>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</si>
  <si>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</si>
  <si>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</si>
  <si>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</si>
  <si>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</si>
  <si>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</si>
  <si>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</si>
  <si>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</si>
  <si>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</si>
  <si>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</si>
  <si>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</si>
  <si>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</si>
  <si>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</si>
  <si>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</si>
  <si>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</si>
  <si>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</si>
  <si>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</si>
  <si>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</si>
  <si>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</si>
  <si>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</si>
  <si>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</si>
  <si>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</si>
  <si>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</si>
  <si>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</si>
  <si>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</si>
  <si>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</si>
  <si>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</si>
  <si>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</si>
  <si>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</si>
  <si>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</si>
  <si>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</si>
  <si>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</si>
  <si>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</si>
  <si>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</si>
  <si>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</si>
  <si>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</si>
  <si>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</si>
  <si>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</si>
  <si>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</si>
  <si>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</si>
  <si>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</si>
  <si>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</si>
  <si>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</si>
  <si>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</si>
  <si>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</si>
  <si>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</si>
  <si>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</si>
  <si>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</si>
  <si>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</si>
  <si>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</si>
  <si>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</si>
  <si>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</si>
  <si>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</si>
  <si>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</si>
  <si>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</si>
  <si>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</si>
  <si>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</si>
  <si>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</si>
  <si>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</si>
  <si>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</si>
  <si>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</si>
  <si>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</si>
  <si>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</si>
  <si>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</si>
  <si>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</si>
  <si>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</si>
  <si>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</si>
  <si>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</si>
  <si>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</si>
  <si>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</si>
  <si>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</si>
  <si>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</si>
  <si>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</si>
  <si>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</si>
  <si>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</si>
  <si>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</si>
  <si>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</si>
  <si>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</si>
  <si>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</si>
  <si>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</si>
  <si>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</si>
  <si>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</si>
  <si>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</si>
  <si>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</si>
  <si>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</si>
  <si>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</si>
  <si>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</si>
  <si>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</si>
  <si>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</si>
  <si>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</si>
  <si>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</si>
  <si>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</si>
  <si>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</si>
  <si>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</si>
  <si>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</si>
  <si>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</si>
  <si>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</si>
  <si>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</si>
  <si>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</si>
  <si>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</si>
  <si>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</si>
  <si>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</si>
  <si>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</si>
  <si>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</si>
  <si>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</si>
  <si>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</si>
  <si>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</si>
  <si>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</si>
  <si>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</si>
  <si>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</si>
  <si>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</si>
  <si>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</si>
  <si>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</si>
  <si>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</si>
  <si>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</si>
  <si>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</si>
  <si>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</si>
  <si>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</si>
  <si>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</si>
  <si>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</si>
  <si>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</si>
  <si>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</si>
  <si>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</si>
  <si>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</si>
  <si>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</si>
  <si>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</si>
  <si>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</si>
  <si>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</si>
  <si>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</si>
  <si>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</si>
  <si>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</si>
  <si>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</si>
  <si>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</si>
  <si>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</si>
  <si>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</si>
  <si>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</si>
  <si>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</si>
  <si>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</si>
  <si>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</si>
  <si>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</si>
  <si>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</si>
  <si>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</si>
  <si>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</si>
  <si>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</si>
  <si>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</si>
  <si>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</si>
  <si>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</si>
  <si>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</si>
  <si>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</si>
  <si>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</si>
  <si>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</si>
  <si>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</si>
  <si>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</si>
  <si>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</si>
  <si>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</si>
  <si>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</si>
  <si>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</si>
  <si>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</si>
  <si>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</si>
  <si>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</si>
  <si>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</si>
  <si>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</si>
  <si>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</si>
  <si>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</si>
  <si>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</si>
  <si>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</si>
  <si>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</si>
  <si>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</si>
  <si>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</si>
  <si>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</si>
  <si>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</si>
  <si>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</si>
  <si>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</si>
  <si>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</si>
  <si>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</si>
  <si>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</si>
  <si>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</si>
  <si>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</si>
  <si>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</si>
  <si>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</si>
  <si>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</si>
  <si>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</si>
  <si>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</si>
  <si>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</si>
  <si>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</si>
  <si>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</si>
  <si>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</si>
  <si>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</si>
  <si>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</si>
  <si>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</si>
  <si>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</si>
  <si>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</si>
  <si>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</si>
  <si>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</si>
  <si>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</si>
  <si>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</si>
  <si>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</si>
  <si>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</si>
  <si>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</si>
  <si>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</si>
  <si>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</si>
  <si>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</si>
  <si>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</si>
  <si>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</si>
  <si>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</si>
  <si>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</si>
  <si>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</si>
  <si>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</si>
  <si>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</si>
  <si>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</si>
  <si>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</si>
  <si>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</si>
  <si>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</si>
  <si>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</si>
  <si>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</si>
  <si>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</si>
  <si>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</si>
  <si>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</si>
  <si>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</si>
  <si>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</si>
  <si>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</si>
  <si>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</si>
  <si>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</si>
  <si>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</si>
  <si>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</si>
  <si>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</si>
  <si>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</si>
  <si>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</si>
  <si>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</si>
  <si>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</si>
  <si>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</si>
  <si>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</si>
  <si>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</si>
  <si>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</si>
  <si>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</si>
  <si>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</si>
  <si>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</si>
  <si>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</si>
  <si>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</si>
  <si>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</si>
  <si>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</si>
  <si>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</si>
  <si>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</si>
  <si>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</si>
  <si>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</si>
  <si>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</si>
  <si>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</si>
  <si>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</si>
  <si>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</si>
  <si>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</si>
  <si>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</si>
  <si>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</si>
  <si>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</si>
  <si>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</si>
  <si>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</si>
  <si>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</si>
  <si>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</si>
  <si>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</si>
  <si>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</si>
  <si>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</si>
  <si>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</si>
  <si>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</si>
  <si>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</si>
  <si>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</si>
  <si>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</si>
  <si>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</si>
  <si>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</si>
  <si>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</si>
  <si>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</si>
  <si>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</si>
  <si>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</si>
  <si>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</si>
  <si>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</si>
  <si>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</si>
  <si>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</si>
  <si>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</si>
  <si>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</si>
  <si>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</si>
  <si>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</si>
  <si>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</si>
  <si>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</si>
  <si>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</si>
  <si>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</si>
  <si>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</si>
  <si>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</si>
  <si>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</si>
  <si>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</si>
  <si>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</si>
  <si>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</si>
  <si>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</si>
  <si>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</si>
  <si>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</si>
  <si>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</si>
  <si>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</si>
  <si>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</si>
  <si>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</si>
  <si>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</si>
  <si>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</si>
  <si>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</si>
  <si>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</si>
  <si>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</si>
  <si>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</si>
  <si>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</si>
  <si>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</si>
  <si>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</si>
  <si>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</si>
  <si>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</si>
  <si>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</si>
  <si>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</si>
  <si>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</si>
  <si>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</si>
  <si>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</si>
  <si>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</si>
  <si>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</si>
  <si>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</si>
  <si>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</si>
  <si>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</si>
  <si>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</si>
  <si>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</si>
  <si>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</si>
  <si>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</si>
  <si>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</si>
  <si>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</si>
  <si>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</si>
  <si>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</si>
  <si>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</si>
  <si>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</si>
  <si>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</si>
  <si>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</si>
  <si>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</si>
  <si>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</si>
  <si>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</si>
  <si>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</si>
  <si>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</si>
  <si>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</si>
  <si>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</si>
  <si>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</si>
  <si>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</si>
  <si>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</si>
  <si>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</si>
  <si>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</si>
  <si>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</si>
  <si>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</si>
  <si>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</si>
  <si>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</si>
  <si>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</si>
  <si>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</si>
  <si>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</si>
  <si>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</si>
  <si>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</si>
  <si>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</si>
  <si>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</si>
  <si>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</si>
  <si>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</si>
  <si>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</si>
  <si>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</si>
  <si>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</si>
  <si>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</si>
  <si>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</si>
  <si>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</si>
  <si>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</si>
  <si>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</si>
  <si>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</si>
  <si>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</si>
  <si>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</si>
  <si>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</si>
  <si>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</si>
  <si>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</si>
  <si>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</si>
  <si>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</si>
  <si>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</si>
  <si>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</si>
  <si>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</si>
  <si>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</si>
  <si>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</si>
  <si>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</si>
  <si>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</si>
  <si>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</si>
  <si>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</si>
  <si>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</si>
  <si>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</si>
  <si>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</si>
  <si>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</si>
  <si>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</si>
  <si>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</si>
  <si>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</si>
  <si>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</si>
  <si>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</si>
  <si>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</si>
  <si>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</si>
  <si>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</si>
  <si>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</si>
  <si>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</si>
  <si>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</si>
  <si>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</si>
  <si>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</si>
  <si>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</si>
  <si>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</si>
  <si>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</si>
  <si>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</si>
  <si>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</si>
  <si>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</si>
  <si>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</si>
  <si>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</si>
  <si>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</si>
  <si>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</si>
  <si>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</si>
  <si>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</si>
  <si>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</si>
  <si>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</si>
  <si>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</si>
  <si>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</si>
  <si>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</si>
  <si>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</si>
  <si>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</si>
  <si>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</si>
  <si>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</si>
  <si>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</si>
  <si>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</si>
  <si>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</si>
  <si>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</si>
  <si>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</si>
  <si>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</si>
  <si>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</si>
  <si>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</si>
  <si>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</si>
  <si>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</si>
  <si>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</si>
  <si>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</si>
  <si>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</si>
  <si>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</si>
  <si>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</si>
  <si>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</si>
  <si>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</si>
  <si>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</si>
  <si>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</si>
  <si>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</si>
  <si>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</si>
  <si>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</si>
  <si>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</si>
  <si>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</si>
  <si>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</si>
  <si>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</si>
  <si>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</si>
  <si>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</si>
  <si>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</si>
  <si>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</si>
  <si>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</si>
  <si>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</si>
  <si>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</si>
  <si>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</si>
  <si>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</si>
  <si>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</si>
  <si>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</si>
  <si>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</si>
  <si>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</si>
  <si>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</si>
  <si>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</si>
  <si>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</si>
  <si>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</si>
  <si>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</si>
  <si>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</si>
  <si>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</si>
  <si>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</si>
  <si>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</si>
  <si>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</si>
  <si>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</si>
  <si>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</si>
  <si>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</si>
  <si>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</si>
  <si>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</si>
  <si>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</si>
  <si>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</si>
  <si>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</si>
  <si>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</si>
  <si>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</si>
  <si>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</si>
  <si>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</si>
  <si>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</si>
  <si>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</si>
  <si>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</si>
  <si>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</si>
  <si>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</si>
  <si>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</si>
  <si>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</si>
  <si>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</si>
  <si>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</si>
  <si>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</si>
  <si>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</si>
  <si>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</si>
  <si>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</si>
  <si>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</si>
  <si>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</si>
  <si>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</si>
  <si>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</si>
  <si>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</si>
  <si>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</si>
  <si>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</si>
  <si>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</si>
  <si>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</si>
  <si>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</si>
  <si>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</si>
  <si>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</si>
  <si>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</si>
  <si>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</si>
  <si>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</si>
  <si>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</si>
  <si>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</si>
  <si>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</si>
  <si>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</si>
  <si>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</si>
  <si>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</si>
  <si>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</si>
  <si>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</si>
  <si>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</si>
  <si>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</si>
  <si>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</si>
  <si>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</si>
  <si>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</si>
  <si>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</si>
  <si>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</si>
  <si>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</si>
  <si>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</si>
  <si>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</si>
  <si>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</si>
  <si>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</si>
  <si>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</si>
  <si>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</si>
  <si>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</si>
  <si>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</si>
  <si>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</si>
  <si>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</si>
  <si>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</si>
  <si>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</si>
  <si>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</si>
  <si>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</si>
  <si>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</si>
  <si>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</si>
  <si>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</si>
  <si>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</si>
  <si>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</si>
  <si>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</si>
  <si>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</si>
  <si>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</si>
  <si>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</si>
  <si>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</si>
  <si>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</si>
  <si>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</si>
  <si>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</si>
  <si>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</si>
  <si>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</si>
  <si>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</si>
  <si>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</si>
  <si>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</si>
  <si>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</si>
  <si>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</si>
  <si>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</si>
  <si>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</si>
  <si>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</si>
  <si>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</si>
  <si>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</si>
  <si>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</si>
  <si>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</si>
  <si>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</si>
  <si>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</si>
  <si>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</si>
  <si>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</si>
  <si>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</si>
  <si>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</si>
  <si>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</si>
  <si>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</si>
  <si>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</si>
  <si>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</si>
  <si>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</si>
  <si>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</si>
  <si>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</si>
  <si>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</si>
  <si>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</si>
  <si>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</si>
  <si>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</si>
  <si>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</si>
  <si>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</si>
  <si>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</si>
  <si>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</si>
  <si>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</si>
  <si>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</si>
  <si>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</si>
  <si>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</si>
  <si>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</si>
  <si>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</si>
  <si>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</si>
  <si>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</si>
  <si>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</si>
  <si>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</si>
  <si>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</si>
  <si>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</si>
  <si>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</si>
  <si>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</si>
  <si>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</si>
  <si>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</si>
  <si>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</si>
  <si>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</si>
  <si>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</si>
  <si>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</si>
  <si>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</si>
  <si>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</si>
  <si>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</si>
  <si>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</si>
  <si>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</si>
  <si>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</si>
  <si>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</si>
  <si>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</si>
  <si>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</si>
  <si>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</si>
  <si>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</si>
  <si>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</si>
  <si>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</si>
  <si>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</si>
  <si>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</si>
  <si>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</si>
  <si>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</si>
  <si>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</si>
  <si>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</si>
  <si>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</si>
  <si>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</si>
  <si>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</si>
  <si>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</si>
  <si>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</si>
  <si>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</si>
  <si>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</si>
  <si>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</si>
  <si>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</si>
  <si>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</si>
  <si>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</si>
  <si>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</si>
  <si>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</si>
  <si>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</si>
  <si>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</si>
  <si>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</si>
  <si>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</si>
  <si>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</si>
  <si>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</si>
  <si>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</si>
  <si>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</si>
  <si>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</si>
  <si>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</si>
  <si>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</si>
  <si>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</si>
  <si>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</si>
  <si>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</si>
  <si>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</si>
  <si>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</si>
  <si>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</si>
  <si>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</si>
  <si>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</si>
  <si>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</si>
  <si>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</si>
  <si>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</si>
  <si>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</si>
  <si>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</si>
  <si>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</si>
  <si>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</si>
  <si>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</si>
  <si>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</si>
  <si>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</si>
  <si>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</si>
  <si>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</si>
  <si>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</si>
  <si>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</si>
  <si>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</si>
  <si>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</si>
  <si>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</si>
  <si>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</si>
  <si>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</si>
  <si>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</si>
  <si>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</si>
  <si>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</si>
  <si>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</si>
  <si>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</si>
  <si>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</si>
  <si>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</si>
  <si>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</si>
  <si>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</si>
  <si>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</si>
  <si>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</si>
  <si>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</si>
  <si>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</si>
  <si>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</si>
  <si>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</si>
  <si>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</si>
  <si>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</si>
  <si>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</si>
  <si>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</si>
  <si>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</si>
  <si>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</si>
  <si>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</si>
  <si>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</si>
  <si>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</si>
  <si>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</si>
  <si>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</si>
  <si>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</si>
  <si>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</si>
  <si>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</si>
  <si>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</si>
  <si>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</si>
  <si>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</si>
  <si>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</si>
  <si>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</si>
  <si>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</si>
  <si>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</si>
  <si>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</si>
  <si>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</si>
  <si>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</si>
  <si>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</si>
  <si>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</si>
  <si>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</si>
  <si>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</si>
  <si>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</si>
  <si>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</si>
  <si>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</si>
  <si>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</si>
  <si>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</si>
  <si>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</si>
  <si>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</si>
  <si>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</si>
  <si>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</si>
  <si>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</si>
  <si>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</si>
  <si>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</si>
  <si>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</si>
  <si>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</si>
  <si>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</si>
  <si>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</si>
  <si>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</si>
  <si>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</si>
  <si>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</si>
  <si>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</si>
  <si>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</si>
  <si>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</si>
  <si>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</si>
  <si>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</si>
  <si>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</si>
  <si>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</si>
  <si>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</si>
  <si>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</si>
  <si>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</si>
  <si>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</si>
  <si>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</si>
  <si>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</si>
  <si>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</si>
  <si>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</si>
  <si>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</si>
  <si>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</si>
  <si>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</si>
  <si>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</si>
  <si>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</si>
  <si>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</si>
  <si>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</si>
  <si>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</si>
  <si>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</si>
  <si>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</si>
  <si>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</si>
  <si>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</si>
  <si>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</si>
  <si>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</si>
  <si>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</si>
  <si>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</si>
  <si>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</si>
  <si>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</si>
  <si>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</si>
  <si>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</si>
  <si>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</si>
  <si>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</si>
  <si>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</si>
  <si>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</si>
  <si>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</si>
  <si>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</si>
  <si>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</si>
  <si>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</si>
  <si>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</si>
  <si>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</si>
  <si>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</si>
  <si>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</si>
  <si>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</si>
  <si>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</si>
  <si>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</si>
  <si>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</si>
  <si>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</si>
  <si>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</si>
  <si>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</si>
  <si>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</si>
  <si>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</si>
  <si>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</si>
  <si>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</si>
  <si>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</si>
  <si>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</si>
  <si>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</si>
  <si>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</si>
  <si>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</si>
  <si>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</si>
  <si>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</si>
  <si>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</si>
  <si>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</si>
  <si>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</si>
  <si>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</si>
  <si>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</si>
  <si>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</si>
  <si>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</si>
  <si>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</si>
  <si>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</si>
  <si>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</si>
  <si>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</si>
  <si>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</si>
  <si>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</si>
  <si>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</si>
  <si>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</si>
  <si>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</si>
  <si>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</si>
  <si>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</si>
  <si>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</si>
  <si>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</si>
  <si>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</si>
  <si>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</si>
  <si>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</si>
  <si>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</si>
  <si>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</si>
  <si>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</si>
  <si>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</si>
  <si>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</si>
  <si>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</si>
  <si>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</si>
  <si>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</si>
  <si>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</si>
  <si>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</si>
  <si>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</si>
  <si>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</si>
  <si>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</si>
  <si>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</si>
  <si>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</si>
  <si>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</si>
  <si>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</si>
  <si>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</si>
  <si>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</si>
  <si>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</si>
  <si>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</si>
  <si>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</si>
  <si>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</si>
  <si>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</si>
  <si>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</si>
  <si>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</si>
  <si>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</si>
  <si>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</si>
  <si>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</si>
  <si>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</si>
  <si>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</si>
  <si>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</si>
  <si>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</si>
  <si>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</si>
  <si>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</si>
  <si>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</si>
  <si>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</si>
  <si>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</si>
  <si>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</si>
  <si>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</si>
  <si>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</si>
  <si>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</si>
  <si>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</si>
  <si>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</si>
  <si>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</si>
  <si>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</si>
  <si>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</si>
  <si>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</si>
  <si>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</si>
  <si>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</si>
  <si>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</si>
  <si>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</si>
  <si>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</si>
  <si>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</si>
  <si>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</si>
  <si>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</si>
  <si>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</si>
  <si>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</si>
  <si>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</si>
  <si>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</si>
  <si>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</si>
  <si>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</si>
  <si>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</si>
  <si>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</si>
  <si>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</si>
  <si>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</si>
  <si>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</si>
  <si>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</si>
  <si>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</si>
  <si>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</si>
  <si>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</si>
  <si>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</si>
  <si>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</si>
  <si>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</si>
  <si>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</si>
  <si>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</si>
  <si>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</si>
  <si>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</si>
  <si>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</si>
  <si>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</si>
  <si>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</si>
  <si>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</si>
  <si>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</si>
  <si>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</si>
  <si>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</si>
  <si>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</si>
  <si>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</si>
  <si>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</si>
  <si>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</si>
  <si>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</si>
  <si>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</si>
  <si>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</si>
  <si>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</si>
  <si>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</si>
  <si>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</si>
  <si>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</si>
  <si>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</si>
  <si>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</si>
  <si>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</si>
  <si>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</si>
  <si>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</si>
  <si>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</si>
  <si>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</si>
  <si>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</si>
  <si>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</si>
  <si>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</si>
  <si>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</si>
  <si>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</si>
  <si>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</si>
  <si>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</si>
  <si>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</si>
  <si>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</si>
  <si>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</si>
  <si>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</si>
  <si>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</si>
  <si>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</si>
  <si>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</si>
  <si>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</si>
  <si>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</si>
  <si>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</si>
  <si>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</si>
  <si>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</si>
  <si>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</si>
  <si>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</si>
  <si>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</si>
  <si>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</si>
  <si>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</si>
  <si>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</si>
  <si>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</si>
  <si>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</si>
  <si>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</si>
  <si>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</si>
  <si>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</si>
  <si>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</si>
  <si>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</si>
  <si>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</si>
  <si>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</si>
  <si>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</si>
  <si>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</si>
  <si>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</si>
  <si>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</si>
  <si>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</si>
  <si>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</si>
  <si>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</si>
  <si>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</si>
  <si>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</si>
  <si>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</si>
  <si>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</si>
  <si>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</si>
  <si>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</si>
  <si>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</si>
  <si>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</si>
  <si>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</si>
  <si>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</si>
  <si>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</si>
  <si>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</si>
  <si>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</si>
  <si>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</si>
  <si>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</si>
  <si>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</si>
  <si>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</si>
  <si>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</si>
  <si>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</si>
  <si>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</si>
  <si>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</si>
  <si>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</si>
  <si>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</si>
  <si>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</si>
  <si>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</si>
  <si>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</si>
  <si>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</si>
  <si>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</si>
  <si>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</si>
  <si>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</si>
  <si>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</si>
  <si>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</si>
  <si>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</si>
  <si>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</si>
  <si>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</si>
  <si>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</si>
  <si>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</si>
  <si>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</si>
  <si>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</si>
  <si>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</si>
  <si>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</si>
  <si>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</si>
  <si>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</si>
  <si>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</si>
  <si>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</si>
  <si>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</si>
  <si>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</si>
  <si>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</si>
  <si>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</si>
  <si>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</si>
  <si>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</si>
  <si>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</si>
  <si>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</si>
  <si>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</si>
  <si>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</si>
  <si>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</si>
  <si>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</si>
  <si>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</si>
  <si>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</si>
  <si>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</si>
  <si>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</si>
  <si>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</si>
  <si>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</si>
  <si>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</si>
  <si>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</si>
  <si>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</si>
  <si>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</si>
  <si>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</si>
  <si>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</si>
  <si>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</si>
  <si>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</si>
  <si>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</si>
  <si>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</si>
  <si>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</si>
  <si>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</si>
  <si>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</si>
  <si>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</si>
  <si>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</si>
  <si>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</si>
  <si>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</si>
  <si>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</si>
  <si>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</si>
  <si>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</si>
  <si>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</si>
  <si>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</si>
  <si>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</si>
  <si>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</si>
  <si>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</si>
  <si>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</si>
  <si>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</si>
  <si>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</si>
  <si>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</si>
  <si>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</si>
  <si>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</si>
  <si>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</si>
  <si>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</si>
  <si>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</si>
  <si>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</si>
  <si>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</si>
  <si>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</si>
  <si>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</si>
  <si>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</si>
  <si>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</si>
  <si>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</si>
  <si>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</si>
  <si>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</si>
  <si>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</si>
  <si>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</si>
  <si>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</si>
  <si>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</si>
  <si>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</si>
  <si>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</si>
  <si>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</si>
  <si>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</si>
  <si>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</si>
  <si>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</si>
  <si>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</si>
  <si>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</si>
  <si>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</si>
  <si>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</si>
  <si>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</si>
  <si>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</si>
  <si>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</si>
  <si>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</si>
  <si>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</si>
  <si>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</si>
  <si>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</si>
  <si>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</si>
  <si>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</si>
  <si>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</si>
  <si>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</si>
  <si>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</si>
  <si>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</si>
  <si>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</si>
  <si>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</si>
  <si>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</si>
  <si>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</si>
  <si>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</si>
  <si>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</si>
  <si>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</si>
  <si>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</si>
  <si>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</si>
  <si>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</si>
  <si>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</si>
  <si>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</si>
  <si>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</si>
  <si>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</si>
  <si>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</si>
  <si>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</si>
  <si>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</si>
  <si>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</si>
  <si>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</si>
  <si>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</si>
  <si>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</si>
  <si>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</si>
  <si>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</si>
  <si>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</si>
  <si>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</si>
  <si>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</si>
  <si>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</si>
  <si>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</si>
  <si>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</si>
  <si>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</si>
  <si>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</si>
  <si>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</si>
  <si>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</si>
  <si>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</si>
  <si>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</si>
  <si>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</si>
  <si>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</si>
  <si>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</si>
  <si>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</si>
  <si>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</si>
  <si>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</si>
  <si>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</si>
  <si>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</si>
  <si>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</si>
  <si>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</si>
  <si>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</si>
  <si>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</si>
  <si>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</si>
  <si>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</si>
  <si>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</si>
  <si>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</si>
  <si>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</si>
  <si>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</si>
  <si>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</si>
  <si>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</si>
  <si>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</si>
  <si>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</si>
  <si>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</si>
  <si>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</si>
  <si>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</si>
  <si>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</si>
  <si>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</si>
  <si>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</si>
  <si>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</si>
  <si>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</si>
  <si>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</si>
  <si>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</si>
  <si>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</si>
  <si>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</si>
  <si>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</si>
  <si>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</si>
  <si>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</si>
  <si>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</si>
  <si>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</si>
  <si>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</si>
  <si>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</si>
  <si>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</si>
  <si>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</si>
  <si>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</si>
  <si>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</si>
  <si>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</si>
  <si>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</si>
  <si>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</si>
  <si>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</si>
  <si>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</si>
  <si>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</si>
  <si>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</si>
  <si>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</si>
  <si>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</si>
  <si>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</si>
  <si>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</si>
  <si>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</si>
  <si>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</si>
  <si>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</si>
  <si>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</si>
  <si>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</si>
  <si>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</si>
  <si>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</si>
  <si>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</si>
  <si>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</si>
  <si>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</si>
  <si>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</si>
  <si>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</si>
  <si>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</si>
  <si>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</si>
  <si>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</si>
  <si>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</si>
  <si>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</si>
  <si>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</si>
  <si>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</si>
  <si>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</si>
  <si>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</si>
  <si>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</si>
  <si>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</si>
  <si>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</si>
  <si>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</si>
  <si>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</si>
  <si>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</si>
  <si>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</si>
  <si>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</si>
  <si>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</si>
  <si>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</si>
  <si>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</si>
  <si>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</si>
  <si>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</si>
  <si>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</si>
  <si>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</si>
  <si>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</si>
  <si>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</si>
  <si>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</si>
  <si>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</si>
  <si>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</si>
  <si>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</si>
  <si>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</si>
  <si>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</si>
  <si>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</si>
  <si>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</si>
  <si>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</si>
  <si>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</si>
  <si>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</si>
  <si>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</si>
  <si>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</si>
  <si>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</si>
  <si>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</si>
  <si>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</si>
  <si>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</si>
  <si>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</si>
  <si>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</si>
  <si>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</si>
  <si>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</si>
  <si>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</si>
  <si>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</si>
  <si>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</si>
  <si>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</si>
  <si>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</si>
  <si>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</si>
  <si>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</si>
  <si>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</si>
  <si>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</si>
  <si>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</si>
  <si>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</si>
  <si>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</si>
  <si>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</si>
  <si>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</si>
  <si>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</si>
  <si>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</si>
  <si>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</si>
  <si>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</si>
  <si>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</si>
  <si>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</si>
  <si>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</si>
  <si>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</si>
  <si>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</si>
  <si>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</si>
  <si>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</si>
  <si>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</si>
  <si>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</si>
  <si>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</si>
  <si>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</si>
  <si>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</si>
  <si>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</si>
  <si>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</si>
  <si>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</si>
  <si>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</si>
  <si>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</si>
  <si>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</si>
  <si>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</si>
  <si>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</si>
  <si>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</si>
  <si>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</si>
  <si>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</si>
  <si>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</si>
  <si>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</si>
  <si>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</si>
  <si>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</si>
  <si>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</si>
  <si>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</si>
  <si>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</si>
  <si>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</si>
  <si>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</si>
  <si>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</si>
  <si>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</si>
  <si>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</si>
  <si>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</si>
  <si>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</si>
  <si>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</si>
  <si>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</si>
  <si>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</si>
  <si>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</si>
  <si>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</si>
  <si>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</si>
  <si>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</si>
  <si>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</si>
  <si>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</si>
  <si>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</si>
  <si>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</si>
  <si>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</si>
  <si>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</si>
  <si>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</si>
  <si>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</si>
  <si>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</si>
  <si>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</si>
  <si>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</si>
  <si>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</si>
  <si>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</si>
  <si>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</si>
  <si>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</si>
  <si>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</si>
  <si>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</si>
  <si>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</si>
  <si>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</si>
  <si>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</si>
  <si>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</si>
  <si>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</si>
  <si>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</si>
  <si>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</si>
  <si>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</si>
  <si>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</si>
  <si>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</si>
  <si>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</si>
  <si>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</si>
  <si>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</si>
  <si>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</si>
  <si>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</si>
  <si>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</si>
  <si>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</si>
  <si>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</si>
  <si>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</si>
  <si>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</si>
  <si>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</si>
  <si>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</si>
  <si>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</si>
  <si>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</si>
  <si>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</si>
  <si>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</si>
  <si>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</si>
  <si>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</si>
  <si>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</si>
  <si>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</si>
  <si>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</si>
  <si>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</si>
  <si>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</si>
  <si>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</si>
  <si>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</si>
  <si>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</si>
  <si>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</si>
  <si>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</si>
  <si>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</si>
  <si>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</si>
  <si>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</si>
  <si>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</si>
  <si>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</si>
  <si>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</si>
  <si>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</si>
  <si>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</si>
  <si>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</si>
  <si>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</si>
  <si>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</si>
  <si>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</si>
  <si>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</si>
  <si>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</si>
  <si>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</si>
  <si>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</si>
  <si>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</si>
  <si>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</si>
  <si>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</si>
  <si>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</si>
  <si>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</si>
  <si>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</si>
  <si>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</si>
  <si>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</si>
  <si>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</si>
  <si>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</si>
  <si>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</si>
  <si>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</si>
  <si>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</si>
  <si>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</si>
  <si>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</si>
  <si>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</si>
  <si>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</si>
  <si>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</si>
  <si>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</si>
  <si>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</si>
  <si>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</si>
  <si>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</si>
  <si>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</si>
  <si>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</si>
  <si>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</si>
  <si>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</si>
  <si>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</si>
  <si>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</si>
  <si>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</si>
  <si>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</si>
  <si>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</si>
  <si>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</si>
  <si>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</si>
  <si>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</si>
  <si>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</si>
  <si>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</si>
  <si>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</si>
  <si>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</si>
  <si>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</si>
  <si>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</si>
  <si>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</si>
  <si>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</si>
  <si>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</si>
  <si>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</si>
  <si>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</si>
  <si>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</si>
  <si>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</si>
  <si>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</si>
  <si>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</si>
  <si>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</si>
  <si>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</si>
  <si>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</si>
  <si>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</si>
  <si>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</si>
  <si>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</si>
  <si>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</si>
  <si>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</si>
  <si>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</si>
  <si>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</si>
  <si>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</si>
  <si>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</si>
  <si>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</si>
  <si>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</si>
  <si>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</si>
  <si>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</si>
  <si>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</si>
  <si>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</si>
  <si>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</si>
  <si>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</si>
  <si>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</si>
  <si>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</si>
  <si>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</si>
  <si>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</si>
  <si>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</si>
  <si>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</si>
  <si>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</si>
  <si>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</si>
  <si>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</si>
  <si>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</si>
  <si>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</si>
  <si>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</si>
  <si>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</si>
  <si>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</si>
  <si>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</si>
  <si>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</si>
  <si>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</si>
  <si>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</si>
  <si>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</si>
  <si>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</si>
  <si>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</si>
  <si>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</si>
  <si>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</si>
  <si>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</si>
  <si>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</si>
  <si>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</si>
  <si>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</si>
  <si>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</si>
  <si>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</si>
  <si>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</si>
  <si>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</si>
  <si>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</si>
  <si>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</si>
  <si>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</si>
  <si>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</si>
  <si>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</si>
  <si>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</si>
  <si>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</si>
  <si>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</si>
  <si>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</si>
  <si>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</si>
  <si>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</si>
  <si>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</si>
  <si>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</si>
  <si>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</si>
  <si>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</si>
  <si>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</si>
  <si>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</si>
  <si>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</si>
  <si>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</si>
  <si>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</si>
  <si>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</si>
  <si>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</si>
  <si>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</si>
  <si>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</si>
  <si>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</si>
  <si>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</si>
  <si>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</si>
  <si>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</si>
  <si>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</si>
  <si>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</si>
  <si>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</si>
  <si>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</si>
  <si>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</si>
  <si>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</si>
  <si>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</si>
  <si>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</si>
  <si>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</si>
  <si>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</si>
  <si>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</si>
  <si>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</si>
  <si>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</si>
  <si>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</si>
  <si>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</si>
  <si>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</si>
  <si>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</si>
  <si>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</si>
  <si>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</si>
  <si>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</si>
  <si>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</si>
  <si>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</si>
  <si>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</si>
  <si>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</si>
  <si>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</si>
  <si>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</si>
  <si>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</si>
  <si>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</si>
  <si>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</si>
  <si>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</si>
  <si>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</si>
  <si>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</si>
  <si>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</si>
  <si>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</si>
  <si>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</si>
  <si>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</si>
  <si>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</si>
  <si>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</si>
  <si>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</si>
  <si>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</si>
  <si>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</si>
  <si>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</si>
  <si>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</si>
  <si>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</si>
  <si>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</si>
  <si>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</si>
  <si>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</si>
  <si>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</si>
  <si>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</si>
  <si>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</si>
  <si>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</si>
  <si>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</si>
  <si>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</si>
  <si>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</si>
  <si>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</si>
  <si>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</si>
  <si>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</si>
  <si>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</si>
  <si>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</si>
  <si>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</si>
  <si>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</si>
  <si>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</si>
  <si>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</si>
  <si>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</si>
  <si>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</si>
  <si>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</si>
  <si>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</si>
  <si>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</si>
  <si>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</si>
  <si>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</si>
  <si>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</si>
  <si>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</si>
  <si>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</si>
  <si>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</si>
  <si>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</si>
  <si>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</si>
  <si>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</si>
  <si>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</si>
  <si>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</si>
  <si>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</si>
  <si>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</si>
  <si>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</si>
  <si>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</si>
  <si>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</si>
  <si>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</si>
  <si>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</si>
  <si>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</si>
  <si>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</si>
  <si>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</si>
  <si>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</si>
  <si>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</si>
  <si>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</si>
  <si>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</si>
  <si>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</si>
  <si>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</si>
  <si>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</si>
  <si>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</si>
  <si>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</si>
  <si>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</si>
  <si>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</si>
  <si>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</si>
  <si>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</si>
  <si>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</si>
  <si>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</si>
  <si>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</si>
  <si>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</si>
  <si>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</si>
  <si>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</si>
  <si>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</si>
  <si>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</si>
  <si>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</si>
  <si>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</si>
  <si>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</si>
  <si>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</si>
  <si>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</si>
  <si>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</si>
  <si>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</si>
  <si>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</si>
  <si>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</si>
  <si>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</si>
  <si>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</si>
  <si>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</si>
  <si>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</si>
  <si>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</si>
  <si>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</si>
  <si>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</si>
  <si>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</si>
  <si>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</si>
  <si>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</si>
  <si>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</si>
  <si>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</si>
  <si>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</si>
  <si>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</si>
  <si>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</si>
  <si>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</si>
  <si>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</si>
  <si>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</si>
  <si>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</si>
  <si>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</si>
  <si>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</si>
  <si>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</si>
  <si>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</si>
  <si>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</si>
  <si>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</si>
  <si>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</si>
  <si>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</si>
  <si>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</si>
  <si>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</si>
  <si>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</si>
  <si>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</si>
  <si>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</si>
  <si>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</si>
  <si>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</si>
  <si>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</si>
  <si>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</si>
  <si>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</si>
  <si>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</si>
  <si>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</si>
  <si>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</si>
  <si>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</si>
  <si>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</si>
  <si>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</si>
  <si>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</si>
  <si>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</si>
  <si>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</si>
  <si>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</si>
  <si>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</si>
  <si>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</si>
  <si>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</si>
  <si>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</si>
  <si>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</si>
  <si>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</si>
  <si>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</si>
  <si>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</si>
  <si>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</si>
  <si>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</si>
  <si>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</si>
  <si>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</si>
  <si>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</si>
  <si>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</si>
  <si>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</si>
  <si>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</si>
  <si>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</si>
  <si>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</si>
  <si>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</si>
  <si>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</si>
  <si>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</si>
  <si>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</si>
  <si>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</si>
  <si>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</si>
  <si>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</si>
  <si>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</si>
  <si>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</si>
  <si>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</si>
  <si>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</si>
  <si>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</si>
  <si>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</si>
  <si>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</si>
  <si>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</si>
  <si>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</si>
  <si>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</si>
  <si>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</si>
  <si>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</si>
  <si>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</si>
  <si>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</si>
  <si>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</si>
  <si>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</si>
  <si>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</si>
  <si>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</si>
  <si>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</si>
  <si>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</si>
  <si>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</si>
  <si>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</si>
  <si>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</si>
  <si>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</si>
  <si>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</si>
  <si>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</si>
  <si>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</si>
  <si>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</si>
  <si>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</si>
  <si>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</si>
  <si>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</si>
  <si>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</si>
  <si>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</si>
  <si>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</si>
  <si>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</si>
  <si>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</si>
  <si>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</si>
  <si>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</si>
  <si>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</si>
  <si>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</si>
  <si>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</si>
  <si>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</si>
  <si>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</si>
  <si>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</si>
  <si>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</si>
  <si>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</si>
  <si>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</si>
  <si>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</si>
  <si>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</si>
  <si>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</si>
  <si>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</si>
  <si>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</si>
  <si>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</si>
  <si>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</si>
  <si>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</si>
  <si>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</si>
  <si>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</si>
  <si>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</si>
  <si>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</si>
  <si>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</si>
  <si>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</si>
  <si>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</si>
  <si>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</si>
  <si>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</si>
  <si>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</si>
  <si>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</si>
  <si>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</si>
  <si>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</si>
  <si>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</si>
  <si>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</si>
  <si>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</si>
  <si>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</si>
  <si>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</si>
  <si>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</si>
  <si>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</si>
  <si>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</si>
  <si>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</si>
  <si>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</si>
  <si>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</si>
  <si>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</si>
  <si>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</si>
  <si>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</si>
  <si>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</si>
  <si>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</si>
  <si>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</si>
  <si>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</si>
  <si>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</si>
  <si>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</si>
  <si>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</si>
  <si>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</si>
  <si>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</si>
  <si>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</si>
  <si>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</si>
  <si>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</si>
  <si>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</si>
  <si>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</si>
  <si>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</si>
  <si>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</si>
  <si>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</si>
  <si>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</si>
  <si>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</si>
  <si>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</si>
  <si>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</si>
  <si>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</si>
  <si>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</si>
  <si>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</si>
  <si>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</si>
  <si>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</si>
  <si>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</si>
  <si>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</si>
  <si>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</si>
  <si>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</si>
  <si>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</si>
  <si>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</si>
  <si>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</si>
  <si>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</si>
  <si>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</si>
  <si>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</si>
  <si>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</si>
  <si>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</si>
  <si>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</si>
  <si>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</si>
  <si>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</si>
  <si>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</si>
  <si>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</si>
  <si>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</si>
  <si>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</si>
  <si>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</si>
  <si>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</si>
  <si>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</si>
  <si>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</si>
  <si>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</si>
  <si>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</si>
  <si>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</si>
  <si>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</si>
  <si>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</si>
  <si>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</si>
  <si>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</si>
  <si>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</si>
  <si>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</si>
  <si>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</si>
  <si>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</si>
  <si>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</si>
  <si>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</si>
  <si>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</si>
  <si>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</si>
  <si>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</si>
  <si>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</si>
  <si>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</si>
  <si>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</si>
  <si>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</si>
  <si>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</si>
  <si>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</si>
  <si>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</si>
  <si>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</si>
  <si>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</si>
  <si>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</si>
  <si>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</si>
  <si>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</si>
  <si>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</si>
  <si>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</si>
  <si>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</si>
  <si>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</si>
  <si>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</si>
  <si>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</si>
  <si>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</si>
  <si>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</si>
  <si>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</si>
  <si>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</si>
  <si>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</si>
  <si>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</si>
  <si>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</si>
  <si>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</si>
  <si>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</si>
  <si>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</si>
  <si>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</si>
  <si>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</si>
  <si>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</si>
  <si>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</si>
  <si>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</si>
  <si>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</si>
  <si>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</si>
  <si>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</si>
  <si>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</si>
  <si>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</si>
  <si>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</si>
  <si>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</si>
  <si>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</si>
  <si>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</si>
  <si>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</si>
  <si>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</si>
  <si>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</si>
  <si>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</si>
  <si>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</si>
  <si>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</si>
  <si>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</si>
  <si>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</si>
  <si>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</si>
  <si>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</si>
  <si>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</si>
  <si>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</si>
  <si>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</si>
  <si>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</si>
  <si>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</si>
  <si>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</si>
  <si>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</si>
  <si>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</si>
  <si>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</si>
  <si>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</si>
  <si>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</si>
  <si>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</si>
  <si>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</si>
  <si>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</si>
  <si>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</si>
  <si>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</si>
  <si>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</si>
  <si>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</si>
  <si>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</si>
  <si>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</si>
  <si>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</si>
  <si>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</si>
  <si>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</si>
  <si>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</si>
  <si>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</si>
  <si>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</si>
  <si>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</si>
  <si>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</si>
  <si>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</si>
  <si>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</si>
  <si>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</si>
  <si>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</si>
  <si>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</si>
  <si>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</si>
  <si>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</si>
  <si>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</si>
  <si>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</si>
  <si>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</si>
  <si>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</si>
  <si>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</si>
  <si>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</si>
  <si>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</si>
  <si>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</si>
  <si>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</si>
  <si>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</si>
  <si>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</si>
  <si>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</si>
  <si>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</si>
  <si>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</si>
  <si>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</si>
  <si>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</si>
  <si>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</si>
  <si>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</si>
  <si>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</si>
  <si>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</si>
  <si>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</si>
  <si>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</si>
  <si>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</si>
  <si>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</si>
  <si>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</si>
  <si>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</si>
  <si>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</si>
  <si>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</si>
  <si>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</si>
  <si>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</si>
  <si>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</si>
  <si>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</si>
  <si>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</si>
  <si>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</si>
  <si>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</si>
  <si>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</si>
  <si>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</si>
  <si>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</si>
  <si>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</si>
  <si>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</si>
  <si>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</si>
  <si>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</si>
  <si>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</si>
  <si>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</si>
  <si>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</si>
  <si>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</si>
  <si>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</si>
  <si>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</si>
  <si>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</si>
  <si>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</si>
  <si>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</si>
  <si>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</si>
  <si>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</si>
  <si>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</si>
  <si>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</si>
  <si>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</si>
  <si>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</si>
  <si>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</si>
  <si>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</si>
  <si>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</si>
  <si>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</si>
  <si>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</si>
  <si>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</si>
  <si>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</si>
  <si>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</si>
  <si>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</si>
  <si>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</si>
  <si>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</si>
  <si>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</si>
  <si>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</si>
  <si>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</si>
  <si>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</si>
  <si>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</si>
  <si>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</si>
  <si>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</si>
  <si>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</si>
  <si>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</si>
  <si>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</si>
  <si>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</si>
  <si>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</si>
  <si>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</si>
  <si>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</si>
  <si>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</si>
  <si>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</si>
  <si>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</si>
  <si>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</si>
  <si>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</si>
  <si>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</si>
  <si>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</si>
  <si>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</si>
  <si>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</si>
  <si>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</si>
  <si>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</si>
  <si>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</si>
  <si>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</si>
  <si>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</si>
  <si>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</si>
  <si>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</si>
  <si>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</si>
  <si>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</si>
  <si>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</si>
  <si>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</si>
  <si>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</si>
  <si>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</si>
  <si>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</si>
  <si>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</si>
  <si>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</si>
  <si>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</si>
  <si>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</si>
  <si>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</si>
  <si>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</si>
  <si>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</si>
  <si>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</si>
  <si>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</si>
  <si>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</si>
  <si>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</si>
  <si>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</si>
  <si>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</si>
  <si>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</si>
  <si>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</si>
  <si>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</si>
  <si>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</si>
  <si>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</si>
  <si>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</si>
  <si>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</si>
  <si>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</si>
  <si>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</si>
  <si>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</si>
  <si>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</si>
  <si>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</si>
  <si>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</si>
  <si>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</si>
  <si>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</si>
  <si>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</si>
  <si>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</si>
  <si>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</si>
  <si>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</si>
  <si>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</si>
  <si>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</si>
  <si>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</si>
  <si>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</si>
  <si>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</si>
  <si>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</si>
  <si>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</si>
  <si>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</si>
  <si>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</si>
  <si>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</si>
  <si>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</si>
  <si>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</si>
  <si>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</si>
  <si>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</si>
  <si>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</si>
  <si>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</si>
  <si>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</si>
  <si>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</si>
  <si>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</si>
  <si>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</si>
  <si>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</si>
  <si>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</si>
  <si>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</si>
  <si>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</si>
  <si>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</si>
  <si>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</si>
  <si>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</si>
  <si>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</si>
  <si>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</si>
  <si>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</si>
  <si>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</si>
  <si>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</si>
  <si>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</si>
  <si>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</si>
  <si>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</si>
  <si>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</si>
  <si>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</si>
  <si>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</si>
  <si>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</si>
  <si>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</si>
  <si>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</si>
  <si>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</si>
  <si>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</si>
  <si>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</si>
  <si>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</si>
  <si>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</si>
  <si>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</si>
  <si>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</si>
  <si>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</si>
  <si>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</si>
  <si>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</si>
  <si>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</si>
  <si>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</si>
  <si>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</si>
  <si>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</si>
  <si>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</si>
  <si>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</si>
  <si>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</si>
  <si>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</si>
  <si>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</si>
  <si>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</si>
  <si>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</si>
  <si>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</si>
  <si>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</si>
  <si>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</si>
  <si>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</si>
  <si>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</si>
  <si>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</si>
  <si>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</si>
  <si>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</si>
  <si>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</si>
  <si>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</si>
  <si>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</si>
  <si>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</si>
  <si>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</si>
  <si>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</si>
  <si>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</si>
  <si>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</si>
  <si>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</si>
  <si>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</si>
  <si>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</si>
  <si>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</si>
  <si>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</si>
  <si>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</si>
  <si>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</si>
  <si>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</si>
  <si>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</si>
  <si>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</si>
  <si>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</si>
  <si>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</si>
  <si>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</si>
  <si>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</si>
  <si>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</si>
  <si>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</si>
  <si>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</si>
  <si>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</si>
  <si>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</si>
  <si>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</si>
  <si>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</si>
  <si>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</si>
  <si>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</si>
  <si>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</si>
  <si>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</si>
  <si>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</si>
  <si>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</si>
  <si>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</si>
  <si>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</si>
  <si>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</si>
  <si>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</si>
  <si>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</si>
  <si>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</si>
  <si>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</si>
  <si>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</si>
  <si>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</si>
  <si>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</si>
  <si>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</si>
  <si>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</si>
  <si>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</si>
  <si>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</si>
  <si>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</si>
  <si>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</si>
  <si>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</si>
  <si>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</si>
  <si>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</si>
  <si>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</si>
  <si>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</si>
  <si>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</si>
  <si>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</si>
  <si>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</si>
  <si>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</si>
  <si>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</si>
  <si>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</si>
  <si>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</si>
  <si>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</si>
  <si>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</si>
  <si>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</si>
  <si>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</si>
  <si>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</si>
  <si>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</si>
  <si>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</si>
  <si>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</si>
  <si>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</si>
  <si>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</si>
  <si>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</si>
  <si>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</si>
  <si>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</si>
  <si>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</si>
  <si>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</si>
  <si>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</si>
  <si>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</si>
  <si>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</si>
  <si>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</si>
  <si>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</si>
  <si>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</si>
  <si>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</si>
  <si>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</si>
  <si>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</si>
  <si>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</si>
  <si>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</si>
  <si>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</si>
  <si>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</si>
  <si>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</si>
  <si>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</si>
  <si>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</si>
  <si>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</si>
  <si>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</si>
  <si>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</si>
  <si>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</si>
  <si>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</si>
  <si>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</si>
  <si>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</si>
  <si>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</si>
  <si>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</si>
  <si>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</si>
  <si>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</si>
  <si>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</si>
  <si>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</si>
  <si>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</si>
  <si>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</si>
  <si>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</si>
  <si>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</si>
  <si>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</si>
  <si>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</si>
  <si>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</si>
  <si>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</si>
  <si>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</si>
  <si>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</si>
  <si>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</si>
  <si>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</si>
  <si>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</si>
  <si>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</si>
  <si>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</si>
  <si>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</si>
  <si>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</si>
  <si>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</si>
  <si>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</si>
  <si>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</si>
  <si>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</si>
  <si>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</si>
  <si>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</si>
  <si>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</si>
  <si>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</si>
  <si>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</si>
  <si>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</si>
  <si>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</si>
  <si>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</si>
  <si>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</si>
  <si>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</si>
  <si>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</si>
  <si>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</si>
  <si>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</si>
  <si>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</si>
  <si>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</si>
  <si>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</si>
  <si>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</si>
  <si>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</si>
  <si>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</si>
  <si>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</si>
  <si>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</si>
  <si>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</si>
  <si>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</si>
  <si>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</si>
  <si>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</si>
  <si>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</si>
  <si>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</si>
  <si>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</si>
  <si>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</si>
  <si>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</si>
  <si>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</si>
  <si>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</si>
  <si>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</si>
  <si>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</si>
  <si>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</si>
  <si>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</si>
  <si>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</si>
  <si>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</si>
  <si>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</si>
  <si>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</si>
  <si>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</si>
  <si>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</si>
  <si>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</si>
  <si>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</si>
  <si>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</si>
  <si>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</si>
  <si>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</si>
  <si>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</si>
  <si>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</si>
  <si>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</si>
  <si>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</si>
  <si>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</si>
  <si>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</si>
  <si>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</si>
  <si>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</si>
  <si>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</si>
  <si>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</si>
  <si>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</si>
  <si>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</si>
  <si>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</si>
  <si>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</si>
  <si>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</si>
  <si>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</si>
  <si>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</si>
  <si>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</si>
  <si>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</si>
  <si>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</si>
  <si>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</si>
  <si>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</si>
  <si>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</si>
  <si>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</si>
  <si>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</si>
  <si>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</si>
  <si>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</si>
  <si>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</si>
  <si>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</si>
  <si>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</si>
  <si>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</si>
  <si>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</si>
  <si>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</si>
  <si>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</si>
  <si>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</si>
  <si>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</si>
  <si>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</si>
  <si>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</si>
  <si>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</si>
  <si>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</si>
  <si>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</si>
  <si>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</si>
  <si>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</si>
  <si>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</si>
  <si>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</si>
  <si>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</si>
  <si>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</si>
  <si>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</si>
  <si>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</si>
  <si>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</si>
  <si>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</si>
  <si>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</si>
  <si>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</si>
  <si>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</si>
  <si>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</si>
  <si>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</si>
  <si>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</si>
  <si>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</si>
  <si>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</si>
  <si>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</si>
  <si>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</si>
  <si>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</si>
  <si>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</si>
  <si>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</si>
  <si>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</si>
  <si>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</si>
  <si>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</si>
  <si>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</si>
  <si>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</si>
  <si>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</si>
  <si>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</si>
  <si>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</si>
  <si>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</si>
  <si>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</si>
  <si>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</si>
  <si>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</si>
  <si>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</si>
  <si>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</si>
  <si>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</si>
  <si>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</si>
  <si>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</si>
  <si>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</si>
  <si>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</si>
  <si>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</si>
  <si>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</si>
  <si>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</si>
  <si>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</si>
  <si>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</si>
  <si>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</si>
  <si>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</si>
  <si>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</si>
  <si>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</si>
  <si>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</si>
  <si>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</si>
  <si>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</si>
  <si>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</si>
  <si>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</si>
  <si>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</si>
  <si>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</si>
  <si>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</si>
  <si>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</si>
  <si>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</si>
  <si>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</si>
  <si>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</si>
  <si>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</si>
  <si>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</si>
  <si>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</si>
  <si>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</si>
  <si>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</si>
  <si>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</si>
  <si>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</si>
  <si>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</si>
  <si>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</si>
  <si>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</si>
  <si>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</si>
  <si>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</si>
  <si>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</si>
  <si>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</si>
  <si>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</si>
  <si>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</si>
  <si>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</si>
  <si>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</si>
  <si>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</si>
  <si>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</si>
  <si>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</si>
  <si>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</si>
  <si>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</si>
  <si>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</si>
  <si>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</si>
  <si>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</si>
  <si>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</si>
  <si>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</si>
  <si>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</si>
  <si>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</si>
  <si>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</si>
  <si>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</si>
  <si>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</si>
  <si>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</si>
  <si>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</si>
  <si>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</si>
  <si>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</si>
  <si>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</si>
  <si>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</si>
  <si>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</si>
  <si>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</si>
  <si>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</si>
  <si>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</si>
  <si>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</si>
  <si>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</si>
  <si>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</si>
  <si>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</si>
  <si>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</si>
  <si>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</si>
  <si>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</si>
  <si>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</si>
  <si>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</si>
  <si>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</si>
  <si>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</si>
  <si>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</si>
  <si>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</si>
  <si>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</si>
  <si>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</si>
  <si>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</si>
  <si>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</si>
  <si>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</si>
  <si>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</si>
  <si>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</si>
  <si>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</si>
  <si>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</si>
  <si>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</si>
  <si>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</si>
  <si>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</si>
  <si>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</si>
  <si>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</si>
  <si>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</si>
  <si>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</si>
  <si>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</si>
  <si>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</si>
  <si>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</si>
  <si>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</si>
  <si>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</si>
  <si>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</si>
  <si>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</si>
  <si>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</si>
  <si>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</si>
  <si>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</si>
  <si>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</si>
  <si>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</si>
  <si>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</si>
  <si>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</si>
  <si>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</si>
  <si>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</si>
  <si>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</si>
  <si>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</si>
  <si>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</si>
  <si>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</si>
  <si>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</si>
  <si>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</si>
  <si>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</si>
  <si>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</si>
  <si>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</si>
  <si>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</si>
  <si>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</si>
  <si>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</si>
  <si>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</si>
  <si>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</si>
  <si>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</si>
  <si>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</si>
  <si>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</si>
  <si>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</si>
  <si>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</si>
  <si>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</si>
  <si>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</si>
  <si>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</si>
  <si>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</si>
  <si>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</si>
  <si>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</si>
  <si>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</si>
  <si>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</si>
  <si>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</si>
  <si>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</si>
  <si>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</si>
  <si>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</si>
  <si>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</si>
  <si>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</si>
  <si>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</si>
  <si>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</si>
  <si>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</si>
  <si>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</si>
  <si>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</si>
  <si>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</si>
  <si>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</si>
  <si>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</si>
  <si>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</si>
  <si>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</si>
  <si>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</si>
  <si>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</si>
  <si>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</si>
  <si>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</si>
  <si>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</si>
  <si>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</si>
  <si>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</si>
  <si>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</si>
  <si>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</si>
  <si>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</si>
  <si>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</si>
  <si>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</si>
  <si>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</si>
  <si>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</si>
  <si>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</si>
  <si>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</si>
  <si>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</si>
  <si>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</si>
  <si>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</si>
  <si>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</si>
  <si>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</si>
  <si>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</si>
  <si>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</si>
  <si>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</si>
  <si>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</si>
  <si>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</si>
  <si>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</si>
  <si>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</si>
  <si>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</si>
  <si>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</si>
  <si>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</si>
  <si>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</si>
  <si>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</si>
  <si>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</si>
  <si>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</si>
  <si>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</si>
  <si>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</si>
  <si>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</si>
  <si>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</si>
  <si>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</si>
  <si>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</si>
  <si>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</si>
  <si>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</si>
  <si>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</si>
  <si>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</si>
  <si>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</si>
  <si>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</si>
  <si>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</si>
  <si>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</si>
  <si>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</si>
  <si>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</si>
  <si>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</si>
  <si>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</si>
  <si>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</si>
  <si>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</si>
  <si>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</si>
  <si>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</si>
  <si>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</si>
  <si>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</si>
  <si>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</si>
  <si>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</si>
  <si>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</si>
  <si>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</si>
  <si>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</si>
  <si>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</si>
  <si>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</si>
  <si>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</si>
  <si>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</si>
  <si>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</si>
  <si>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</si>
  <si>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</si>
  <si>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</si>
  <si>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</si>
  <si>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</si>
  <si>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</si>
  <si>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</si>
  <si>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</si>
  <si>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</si>
  <si>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</si>
  <si>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</si>
  <si>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</si>
  <si>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</si>
  <si>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</si>
  <si>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</si>
  <si>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</si>
  <si>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</si>
  <si>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</si>
  <si>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</si>
  <si>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</si>
  <si>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</si>
  <si>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</si>
  <si>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</si>
  <si>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</si>
  <si>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</si>
  <si>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</si>
  <si>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</si>
  <si>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</si>
  <si>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</si>
  <si>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</si>
  <si>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</si>
  <si>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</si>
  <si>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</si>
  <si>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</si>
  <si>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</si>
  <si>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</si>
  <si>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</si>
  <si>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</si>
  <si>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</si>
  <si>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</si>
  <si>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</si>
  <si>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</si>
  <si>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</si>
  <si>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</si>
  <si>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</si>
  <si>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</si>
  <si>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</si>
  <si>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</si>
  <si>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</si>
  <si>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</si>
  <si>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</si>
  <si>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</si>
  <si>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</si>
  <si>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</si>
  <si>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</si>
  <si>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</si>
  <si>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</si>
  <si>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</si>
  <si>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</si>
  <si>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</si>
  <si>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</si>
  <si>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</si>
  <si>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</si>
  <si>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</si>
  <si>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</si>
  <si>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</si>
  <si>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</si>
  <si>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</si>
  <si>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</si>
  <si>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</si>
  <si>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</si>
  <si>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</si>
  <si>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</si>
  <si>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</si>
  <si>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</si>
  <si>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</si>
  <si>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</si>
  <si>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</si>
  <si>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</si>
  <si>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</si>
  <si>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</si>
  <si>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</si>
  <si>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</si>
  <si>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</si>
  <si>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</si>
  <si>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</si>
  <si>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</si>
  <si>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</si>
  <si>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</si>
  <si>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</si>
  <si>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</si>
  <si>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</si>
  <si>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</si>
  <si>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</si>
  <si>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</si>
  <si>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</si>
  <si>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</si>
  <si>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</si>
  <si>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</si>
  <si>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</si>
  <si>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</si>
  <si>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</si>
  <si>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</si>
  <si>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</si>
  <si>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</si>
  <si>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</si>
  <si>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</si>
  <si>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</si>
  <si>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</si>
  <si>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</si>
  <si>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</si>
  <si>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</si>
  <si>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</si>
  <si>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</si>
  <si>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</si>
  <si>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</si>
  <si>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</si>
  <si>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</si>
  <si>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</si>
  <si>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</si>
  <si>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</si>
  <si>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</si>
  <si>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</si>
  <si>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</si>
  <si>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</si>
  <si>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</si>
  <si>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</si>
  <si>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</si>
  <si>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</si>
  <si>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</si>
  <si>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</si>
  <si>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</si>
  <si>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</si>
  <si>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</si>
  <si>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</si>
  <si>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</si>
  <si>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</si>
  <si>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</si>
  <si>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</si>
  <si>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</si>
  <si>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</si>
  <si>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</si>
  <si>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</si>
  <si>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</si>
  <si>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</si>
  <si>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</si>
  <si>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</si>
  <si>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</si>
  <si>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</si>
  <si>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</si>
  <si>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</si>
  <si>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</si>
  <si>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</si>
  <si>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</si>
  <si>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</si>
  <si>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</si>
  <si>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</si>
  <si>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</si>
  <si>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</si>
  <si>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</si>
  <si>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</si>
  <si>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</si>
  <si>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</si>
  <si>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</si>
  <si>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</si>
  <si>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</si>
  <si>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</si>
  <si>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</si>
  <si>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</si>
  <si>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</si>
  <si>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</si>
  <si>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</si>
  <si>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</si>
  <si>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</si>
  <si>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</si>
  <si>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</si>
  <si>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</si>
  <si>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</si>
  <si>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</si>
  <si>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</si>
  <si>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</si>
  <si>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</si>
  <si>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</si>
  <si>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</si>
  <si>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</si>
  <si>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</si>
  <si>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</si>
  <si>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</si>
  <si>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</si>
  <si>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</si>
  <si>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</si>
  <si>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</si>
  <si>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</si>
  <si>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</si>
  <si>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</si>
  <si>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</si>
  <si>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</si>
  <si>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</si>
  <si>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</si>
  <si>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</si>
  <si>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</si>
  <si>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</si>
  <si>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</si>
  <si>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</si>
  <si>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</si>
  <si>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</si>
  <si>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</si>
  <si>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</si>
  <si>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</si>
  <si>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</si>
  <si>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</si>
  <si>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</si>
  <si>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</si>
  <si>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</si>
  <si>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</si>
  <si>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</si>
  <si>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</si>
  <si>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</si>
  <si>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</si>
  <si>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</si>
  <si>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</si>
  <si>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</si>
  <si>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</si>
  <si>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</si>
  <si>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</si>
  <si>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</si>
  <si>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</si>
  <si>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</si>
  <si>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</si>
  <si>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</si>
  <si>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</si>
  <si>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</si>
  <si>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</si>
  <si>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</si>
  <si>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</si>
  <si>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</si>
  <si>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</si>
  <si>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</si>
  <si>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</si>
  <si>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</si>
  <si>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</si>
  <si>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</si>
  <si>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</si>
  <si>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</si>
  <si>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</si>
  <si>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</si>
  <si>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</si>
  <si>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</si>
  <si>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</si>
  <si>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</si>
  <si>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</si>
  <si>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</si>
  <si>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</si>
  <si>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</si>
  <si>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</si>
  <si>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</si>
  <si>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</si>
  <si>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</si>
  <si>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</si>
  <si>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</si>
  <si>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</si>
  <si>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</si>
  <si>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</si>
  <si>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</si>
  <si>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</si>
  <si>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</si>
  <si>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</si>
  <si>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</si>
  <si>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</si>
  <si>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</si>
  <si>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</si>
  <si>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</si>
  <si>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</si>
  <si>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</si>
  <si>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</si>
  <si>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</si>
  <si>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</si>
  <si>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</si>
  <si>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</si>
  <si>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</si>
  <si>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</si>
  <si>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</si>
  <si>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</si>
  <si>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</si>
  <si>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</si>
  <si>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</si>
  <si>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</si>
  <si>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</si>
  <si>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</si>
  <si>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</si>
  <si>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</si>
  <si>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</si>
  <si>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</si>
  <si>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</si>
  <si>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</si>
  <si>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</si>
  <si>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</si>
  <si>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</si>
  <si>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</si>
  <si>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</si>
  <si>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</si>
  <si>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</si>
  <si>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</si>
  <si>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</si>
  <si>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</si>
  <si>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</si>
  <si>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</si>
  <si>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</si>
  <si>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</si>
  <si>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</si>
  <si>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</si>
  <si>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</si>
  <si>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</si>
  <si>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</si>
  <si>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</si>
  <si>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</si>
  <si>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</si>
  <si>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</si>
  <si>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</si>
  <si>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</si>
  <si>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</si>
  <si>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</si>
  <si>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</si>
  <si>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</si>
  <si>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</si>
  <si>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</si>
  <si>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</si>
  <si>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</si>
  <si>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</si>
  <si>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</si>
  <si>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</si>
  <si>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</si>
  <si>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</si>
  <si>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</si>
  <si>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</si>
  <si>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</si>
  <si>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</si>
  <si>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</si>
  <si>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</si>
  <si>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</si>
  <si>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</si>
  <si>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</si>
  <si>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</si>
  <si>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</si>
  <si>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</si>
  <si>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</si>
  <si>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</si>
  <si>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</si>
  <si>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</si>
  <si>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</si>
  <si>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</si>
  <si>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</si>
  <si>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</si>
  <si>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</si>
  <si>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</si>
  <si>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</si>
  <si>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</si>
  <si>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</si>
  <si>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</si>
  <si>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</si>
  <si>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</si>
  <si>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</si>
  <si>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</si>
  <si>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</si>
  <si>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</si>
  <si>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</si>
  <si>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</si>
  <si>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</si>
  <si>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</si>
  <si>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</si>
  <si>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</si>
  <si>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</si>
  <si>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</si>
  <si>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</si>
  <si>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</si>
  <si>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</si>
  <si>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</si>
  <si>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</si>
  <si>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</si>
  <si>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</si>
  <si>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</si>
  <si>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</si>
  <si>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</si>
  <si>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</si>
  <si>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</si>
  <si>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</si>
  <si>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</si>
  <si>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</si>
  <si>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</si>
  <si>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</si>
  <si>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</si>
  <si>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</si>
  <si>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</si>
  <si>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</si>
  <si>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</si>
  <si>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</si>
  <si>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</si>
  <si>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</si>
  <si>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</si>
  <si>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</si>
  <si>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</si>
  <si>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</si>
  <si>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</si>
  <si>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</si>
  <si>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</si>
  <si>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</si>
  <si>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</si>
  <si>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</si>
  <si>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</si>
  <si>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</si>
  <si>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</si>
  <si>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</si>
  <si>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</si>
  <si>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</si>
  <si>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</si>
  <si>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</si>
  <si>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</si>
  <si>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</si>
  <si>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</si>
  <si>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</si>
  <si>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</si>
  <si>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</si>
  <si>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</si>
  <si>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</si>
  <si>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</si>
  <si>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</si>
  <si>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</si>
  <si>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</si>
  <si>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</si>
  <si>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</si>
  <si>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</si>
  <si>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</si>
  <si>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</si>
  <si>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</si>
  <si>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</si>
  <si>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</si>
  <si>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</si>
  <si>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</si>
  <si>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</si>
  <si>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</si>
  <si>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</si>
  <si>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</si>
  <si>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</si>
  <si>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</si>
  <si>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</si>
  <si>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</si>
  <si>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</si>
  <si>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</si>
  <si>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</si>
  <si>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</si>
  <si>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</si>
  <si>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</si>
  <si>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</si>
  <si>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</si>
  <si>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</si>
  <si>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</si>
  <si>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</si>
  <si>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</si>
  <si>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</si>
  <si>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</si>
  <si>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</si>
  <si>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</si>
  <si>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</si>
  <si>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</si>
  <si>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</si>
  <si>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</si>
  <si>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</si>
  <si>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</si>
  <si>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</si>
  <si>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</si>
  <si>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</si>
  <si>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</si>
  <si>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</si>
  <si>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</si>
  <si>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</si>
  <si>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</si>
  <si>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</si>
  <si>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</si>
  <si>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</si>
  <si>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</si>
  <si>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</si>
  <si>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</si>
  <si>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</si>
  <si>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</si>
  <si>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</si>
  <si>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</si>
  <si>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</si>
  <si>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</si>
  <si>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</si>
  <si>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</si>
  <si>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</si>
  <si>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</si>
  <si>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</si>
  <si>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</si>
  <si>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</si>
  <si>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</si>
  <si>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</si>
  <si>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</si>
  <si>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</si>
  <si>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</si>
  <si>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</si>
  <si>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</si>
  <si>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</si>
  <si>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</si>
  <si>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</si>
  <si>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</si>
  <si>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</si>
  <si>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</si>
  <si>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</si>
  <si>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</si>
  <si>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</si>
  <si>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</si>
  <si>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</si>
  <si>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</si>
  <si>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</si>
  <si>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</si>
  <si>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</si>
  <si>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</si>
  <si>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</si>
  <si>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</si>
  <si>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</si>
  <si>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</si>
  <si>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</si>
  <si>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</si>
  <si>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</si>
  <si>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</si>
  <si>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</si>
  <si>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</si>
  <si>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</si>
  <si>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</si>
  <si>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</si>
  <si>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</si>
  <si>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</si>
  <si>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</si>
  <si>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</si>
  <si>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</si>
  <si>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</si>
  <si>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</si>
  <si>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</si>
  <si>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</si>
  <si>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</si>
  <si>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</si>
  <si>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</si>
  <si>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</si>
  <si>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</si>
  <si>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</si>
  <si>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</si>
  <si>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</si>
  <si>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</si>
  <si>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</si>
  <si>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</si>
  <si>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</si>
  <si>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</si>
  <si>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</si>
  <si>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</si>
  <si>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</si>
  <si>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</si>
  <si>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</si>
  <si>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</si>
  <si>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</si>
  <si>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</si>
  <si>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</si>
  <si>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</si>
  <si>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</si>
  <si>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</si>
  <si>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</si>
  <si>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</si>
  <si>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</si>
  <si>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</si>
  <si>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</si>
  <si>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</si>
  <si>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</si>
  <si>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</si>
  <si>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</si>
  <si>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</si>
  <si>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</si>
  <si>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</si>
  <si>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</si>
  <si>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</si>
  <si>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</si>
  <si>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</si>
  <si>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</si>
  <si>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</si>
  <si>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</si>
  <si>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</si>
  <si>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</si>
  <si>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</si>
  <si>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</si>
  <si>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</si>
  <si>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</si>
  <si>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</si>
  <si>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</si>
  <si>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</si>
  <si>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</si>
  <si>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</si>
  <si>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</si>
  <si>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</si>
  <si>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</si>
  <si>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</si>
  <si>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</si>
  <si>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</si>
  <si>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</si>
  <si>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</si>
  <si>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</si>
  <si>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</si>
  <si>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</si>
  <si>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</si>
  <si>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</si>
  <si>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</si>
  <si>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</si>
  <si>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</si>
  <si>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</si>
  <si>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</si>
  <si>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</si>
  <si>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</si>
  <si>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</si>
  <si>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</si>
  <si>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</si>
  <si>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</si>
  <si>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</si>
  <si>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</si>
  <si>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</si>
  <si>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</si>
  <si>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</si>
  <si>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</si>
  <si>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</si>
  <si>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</si>
  <si>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</si>
  <si>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</si>
  <si>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</si>
  <si>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</si>
  <si>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</si>
  <si>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</si>
  <si>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</si>
  <si>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</si>
  <si>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</si>
  <si>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</si>
  <si>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</si>
  <si>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</si>
  <si>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</si>
  <si>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</si>
  <si>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</si>
  <si>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</si>
  <si>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</si>
  <si>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</si>
  <si>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</si>
  <si>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</si>
  <si>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</si>
  <si>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</si>
  <si>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</si>
  <si>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</si>
  <si>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</si>
  <si>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</si>
  <si>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</si>
  <si>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</si>
  <si>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</si>
  <si>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</si>
  <si>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</si>
  <si>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</si>
  <si>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</si>
  <si>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</si>
  <si>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</si>
  <si>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</si>
  <si>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</si>
  <si>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</si>
  <si>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</si>
  <si>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</si>
  <si>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</si>
  <si>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</si>
  <si>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</si>
  <si>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</si>
  <si>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</si>
  <si>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</si>
  <si>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</si>
  <si>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</si>
  <si>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</si>
  <si>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</si>
  <si>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</si>
  <si>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</si>
  <si>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</si>
  <si>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</si>
  <si>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</si>
  <si>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</si>
  <si>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</si>
  <si>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</si>
  <si>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</si>
  <si>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</si>
  <si>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</si>
  <si>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</si>
  <si>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</si>
  <si>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</si>
  <si>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</si>
  <si>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</si>
  <si>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</si>
  <si>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</si>
  <si>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</si>
  <si>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</si>
  <si>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</si>
  <si>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</si>
  <si>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</si>
  <si>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</si>
  <si>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</si>
  <si>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</si>
  <si>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</si>
  <si>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</si>
  <si>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</si>
  <si>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</si>
  <si>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</si>
  <si>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</si>
  <si>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</si>
  <si>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</si>
  <si>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</si>
  <si>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</si>
  <si>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</si>
  <si>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</si>
  <si>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</si>
  <si>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</si>
  <si>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</si>
  <si>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</si>
  <si>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</si>
  <si>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</si>
  <si>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</si>
  <si>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</si>
  <si>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</si>
  <si>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</si>
  <si>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</si>
  <si>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</si>
  <si>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</si>
  <si>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</si>
  <si>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</si>
  <si>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</si>
  <si>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</si>
  <si>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</si>
  <si>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</si>
  <si>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</si>
  <si>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</si>
  <si>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</si>
  <si>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</si>
  <si>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</si>
  <si>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</si>
  <si>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</si>
  <si>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</si>
  <si>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</si>
  <si>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</si>
  <si>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</si>
  <si>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</si>
  <si>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</si>
  <si>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</si>
  <si>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</si>
  <si>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</si>
  <si>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</si>
  <si>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</si>
  <si>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</si>
  <si>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</si>
  <si>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</si>
  <si>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</si>
  <si>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</si>
  <si>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</si>
  <si>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</si>
  <si>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</si>
  <si>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</si>
  <si>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</si>
  <si>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</si>
  <si>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</si>
  <si>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</si>
  <si>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</si>
  <si>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</si>
  <si>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</si>
  <si>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</si>
  <si>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</si>
  <si>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</si>
  <si>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</si>
  <si>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</si>
  <si>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</si>
  <si>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</si>
  <si>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</si>
  <si>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</si>
  <si>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</si>
  <si>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</si>
  <si>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</si>
  <si>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</si>
  <si>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</si>
  <si>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</si>
  <si>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</si>
  <si>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</si>
  <si>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</si>
  <si>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</si>
  <si>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</si>
  <si>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</si>
  <si>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</si>
  <si>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</si>
  <si>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</si>
  <si>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</si>
  <si>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</si>
  <si>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</si>
  <si>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</si>
  <si>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</si>
  <si>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</si>
  <si>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</si>
  <si>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</si>
  <si>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</si>
  <si>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</si>
  <si>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</si>
  <si>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</si>
  <si>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</si>
  <si>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</si>
  <si>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</si>
  <si>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</si>
  <si>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</si>
  <si>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</si>
  <si>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</si>
  <si>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</si>
  <si>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</si>
  <si>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</si>
  <si>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</si>
  <si>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</si>
  <si>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</si>
  <si>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</si>
  <si>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</si>
  <si>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</si>
  <si>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</si>
  <si>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</si>
  <si>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</si>
  <si>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</si>
  <si>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</si>
  <si>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</si>
  <si>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</si>
  <si>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</si>
  <si>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</si>
  <si>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</si>
  <si>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</si>
  <si>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</si>
  <si>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</si>
  <si>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</si>
  <si>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</si>
  <si>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</si>
  <si>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</si>
  <si>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</si>
  <si>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</si>
  <si>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</si>
  <si>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</si>
  <si>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</si>
  <si>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</si>
  <si>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</si>
  <si>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</si>
  <si>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</si>
  <si>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</si>
  <si>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</si>
  <si>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</si>
  <si>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</si>
  <si>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</si>
  <si>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</si>
  <si>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</si>
  <si>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</si>
  <si>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</si>
  <si>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</si>
  <si>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</si>
  <si>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</si>
  <si>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</si>
  <si>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</si>
  <si>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</si>
  <si>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</si>
  <si>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</si>
  <si>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</si>
  <si>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</si>
  <si>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</si>
  <si>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</si>
  <si>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</si>
  <si>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</si>
  <si>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</si>
  <si>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</si>
  <si>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</si>
  <si>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</si>
  <si>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</si>
  <si>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</si>
  <si>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</si>
  <si>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</si>
  <si>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</si>
  <si>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</si>
  <si>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</si>
  <si>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</si>
  <si>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</si>
  <si>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</si>
  <si>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</si>
  <si>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</si>
  <si>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</si>
  <si>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</si>
  <si>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</si>
  <si>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</si>
  <si>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</si>
  <si>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</si>
  <si>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</si>
  <si>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</si>
  <si>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</si>
  <si>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</si>
  <si>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</si>
  <si>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</si>
  <si>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</si>
  <si>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</si>
  <si>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</si>
  <si>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</si>
  <si>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</si>
  <si>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</si>
  <si>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</si>
  <si>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</si>
  <si>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</si>
  <si>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</si>
  <si>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</si>
  <si>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</si>
  <si>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</si>
  <si>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</si>
  <si>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</si>
  <si>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</si>
  <si>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</si>
  <si>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</si>
  <si>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</si>
  <si>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</si>
  <si>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</si>
  <si>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</si>
  <si>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</si>
  <si>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</si>
  <si>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</si>
  <si>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</si>
  <si>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</si>
  <si>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</si>
  <si>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</si>
  <si>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</si>
  <si>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</si>
  <si>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</si>
  <si>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</si>
  <si>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</si>
  <si>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</si>
  <si>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</si>
  <si>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</si>
  <si>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</si>
  <si>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</si>
  <si>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</si>
  <si>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</si>
  <si>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</si>
  <si>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</si>
  <si>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</si>
  <si>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</si>
  <si>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</si>
  <si>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</si>
  <si>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</si>
  <si>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</si>
  <si>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</si>
  <si>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</si>
  <si>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</si>
  <si>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</si>
  <si>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</si>
  <si>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</si>
  <si>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</si>
  <si>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</si>
  <si>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</si>
  <si>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</si>
  <si>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</si>
  <si>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</si>
  <si>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</si>
  <si>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</si>
  <si>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</si>
  <si>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</si>
  <si>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</si>
  <si>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</si>
  <si>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</si>
  <si>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</si>
  <si>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</si>
  <si>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</si>
  <si>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</si>
  <si>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</si>
  <si>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</si>
  <si>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</si>
  <si>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</si>
  <si>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</si>
  <si>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</si>
  <si>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</si>
  <si>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</si>
  <si>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</si>
  <si>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</si>
  <si>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</si>
  <si>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</si>
  <si>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</si>
  <si>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</si>
  <si>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</si>
  <si>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</si>
  <si>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</si>
  <si>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</si>
  <si>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</si>
  <si>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</si>
  <si>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</si>
  <si>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</si>
  <si>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</si>
  <si>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</si>
  <si>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</si>
  <si>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</si>
  <si>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</si>
  <si>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</si>
  <si>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</si>
  <si>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</si>
  <si>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</si>
  <si>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</si>
  <si>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</si>
  <si>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</si>
  <si>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</si>
  <si>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</si>
  <si>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</si>
  <si>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</si>
  <si>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</si>
  <si>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</si>
  <si>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</si>
  <si>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</si>
  <si>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</si>
  <si>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</si>
  <si>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</si>
  <si>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</si>
  <si>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</si>
  <si>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</si>
  <si>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</si>
  <si>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</si>
  <si>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</si>
  <si>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</si>
  <si>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</si>
  <si>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</si>
  <si>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</si>
  <si>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</si>
  <si>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</si>
  <si>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</si>
  <si>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</si>
  <si>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</si>
  <si>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</si>
  <si>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</si>
  <si>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</si>
  <si>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</si>
  <si>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</si>
  <si>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</si>
  <si>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</si>
  <si>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</si>
  <si>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</si>
  <si>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</si>
  <si>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</si>
  <si>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</si>
  <si>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</si>
  <si>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</si>
  <si>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</si>
  <si>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</si>
  <si>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</si>
  <si>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</si>
  <si>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</si>
  <si>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</si>
  <si>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</si>
  <si>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</si>
  <si>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</si>
  <si>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</si>
  <si>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</si>
  <si>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</si>
  <si>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</si>
  <si>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</si>
  <si>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</si>
  <si>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</si>
  <si>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</si>
  <si>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</si>
  <si>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</si>
  <si>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</si>
  <si>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</si>
  <si>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</si>
  <si>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</si>
  <si>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</si>
  <si>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</si>
  <si>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</si>
  <si>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</si>
  <si>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</si>
  <si>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</si>
  <si>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</si>
  <si>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</si>
  <si>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</si>
  <si>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</si>
  <si>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</si>
  <si>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</si>
  <si>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</si>
  <si>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</si>
  <si>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</si>
  <si>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</si>
  <si>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</si>
  <si>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</si>
  <si>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</si>
  <si>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</si>
  <si>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</si>
  <si>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</si>
  <si>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</si>
  <si>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</si>
  <si>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</si>
  <si>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</si>
  <si>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</si>
  <si>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</si>
  <si>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</si>
  <si>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</si>
  <si>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</si>
  <si>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</si>
  <si>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</si>
  <si>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</si>
  <si>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</si>
  <si>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</si>
  <si>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</si>
  <si>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</si>
  <si>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</si>
  <si>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</si>
  <si>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</si>
  <si>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</si>
  <si>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</si>
  <si>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</si>
  <si>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</si>
  <si>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</si>
  <si>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</si>
  <si>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</si>
  <si>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</si>
  <si>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</si>
  <si>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</si>
  <si>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</si>
  <si>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</si>
  <si>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</si>
  <si>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</si>
  <si>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</si>
  <si>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</si>
  <si>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</si>
  <si>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</si>
  <si>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</si>
  <si>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</si>
  <si>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</si>
  <si>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</si>
  <si>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</si>
  <si>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</si>
  <si>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</si>
  <si>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</si>
  <si>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</si>
  <si>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</si>
  <si>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</si>
  <si>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</si>
  <si>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</si>
  <si>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</si>
  <si>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</si>
  <si>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</si>
  <si>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</si>
  <si>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</si>
  <si>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</si>
  <si>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</si>
  <si>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</si>
  <si>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</si>
  <si>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</si>
  <si>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</si>
  <si>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</si>
  <si>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</si>
  <si>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</si>
  <si>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</si>
  <si>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</si>
  <si>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</si>
  <si>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</si>
  <si>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</si>
  <si>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</si>
  <si>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</si>
  <si>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</si>
  <si>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</si>
  <si>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</si>
  <si>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</si>
  <si>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</si>
  <si>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</si>
  <si>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</si>
  <si>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</si>
  <si>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</si>
  <si>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</si>
  <si>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</si>
  <si>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</si>
  <si>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</si>
  <si>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</si>
  <si>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</si>
  <si>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</si>
  <si>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</si>
  <si>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</si>
  <si>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</si>
  <si>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</si>
  <si>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</si>
  <si>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</si>
  <si>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</si>
  <si>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</si>
  <si>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</si>
  <si>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</si>
  <si>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</si>
  <si>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</si>
  <si>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</si>
  <si>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</si>
  <si>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</si>
  <si>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</si>
  <si>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</si>
  <si>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</si>
  <si>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</si>
  <si>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</si>
  <si>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</si>
  <si>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</si>
  <si>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</si>
  <si>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</si>
  <si>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</si>
  <si>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</si>
  <si>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</si>
  <si>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</si>
  <si>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</si>
  <si>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</si>
  <si>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</si>
  <si>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</si>
  <si>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</si>
  <si>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</si>
  <si>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</si>
  <si>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</si>
  <si>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</si>
  <si>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</si>
  <si>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</si>
  <si>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</si>
  <si>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</si>
  <si>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</si>
  <si>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</si>
  <si>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</si>
  <si>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</si>
  <si>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</si>
  <si>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</si>
  <si>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</si>
  <si>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</si>
  <si>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</si>
  <si>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</si>
  <si>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</si>
  <si>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</si>
  <si>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</si>
  <si>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</si>
  <si>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</si>
  <si>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</si>
  <si>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</si>
  <si>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</si>
  <si>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</si>
  <si>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</si>
  <si>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</si>
  <si>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</si>
  <si>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</si>
  <si>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</si>
  <si>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</si>
  <si>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</si>
  <si>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</si>
  <si>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</si>
  <si>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</si>
  <si>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</si>
  <si>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</si>
  <si>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</si>
  <si>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</si>
  <si>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</si>
  <si>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</si>
  <si>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</si>
  <si>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</si>
  <si>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</si>
  <si>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</si>
  <si>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</si>
  <si>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</si>
  <si>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</si>
  <si>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</si>
  <si>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</si>
  <si>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</si>
  <si>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</si>
  <si>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</si>
  <si>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</si>
  <si>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</si>
  <si>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</si>
  <si>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</si>
  <si>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</si>
  <si>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</si>
  <si>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</si>
  <si>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</si>
  <si>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</si>
  <si>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</si>
  <si>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</si>
  <si>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</si>
  <si>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</si>
  <si>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</si>
  <si>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</si>
  <si>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</si>
  <si>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</si>
  <si>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</si>
  <si>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</si>
  <si>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</si>
  <si>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</si>
  <si>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</si>
  <si>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</si>
  <si>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</si>
  <si>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</si>
  <si>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</si>
  <si>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</si>
  <si>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</si>
  <si>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</si>
  <si>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</si>
  <si>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</si>
  <si>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</si>
  <si>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</si>
  <si>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</si>
  <si>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</si>
  <si>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</si>
  <si>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</si>
  <si>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</si>
  <si>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</si>
  <si>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</si>
  <si>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</si>
  <si>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</si>
  <si>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</si>
  <si>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</si>
  <si>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</si>
  <si>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</si>
  <si>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</si>
  <si>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</si>
  <si>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</si>
  <si>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</si>
  <si>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</si>
  <si>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</si>
  <si>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</si>
  <si>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</si>
  <si>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</si>
  <si>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</si>
  <si>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</si>
  <si>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</si>
  <si>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</si>
  <si>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</si>
  <si>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</si>
  <si>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</si>
  <si>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</si>
  <si>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</si>
  <si>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</si>
  <si>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</si>
  <si>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</si>
  <si>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</si>
  <si>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</si>
  <si>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</si>
  <si>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</si>
  <si>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</si>
  <si>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</si>
  <si>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</si>
  <si>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</si>
  <si>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</si>
  <si>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</si>
  <si>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</si>
  <si>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</si>
  <si>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</si>
  <si>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</si>
  <si>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</si>
  <si>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</si>
  <si>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</si>
  <si>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</si>
  <si>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</si>
  <si>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</si>
  <si>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</si>
  <si>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</si>
  <si>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</si>
  <si>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</si>
  <si>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</si>
  <si>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</si>
  <si>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</si>
  <si>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</si>
  <si>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</si>
  <si>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</si>
  <si>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</si>
  <si>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</si>
  <si>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</si>
  <si>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</si>
  <si>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</si>
  <si>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</si>
  <si>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</si>
  <si>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</si>
  <si>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</si>
  <si>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</si>
  <si>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</si>
  <si>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</si>
  <si>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</si>
  <si>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</si>
  <si>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</si>
  <si>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</si>
  <si>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</si>
  <si>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</si>
  <si>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</si>
  <si>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</si>
  <si>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</si>
  <si>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</si>
  <si>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</si>
  <si>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</si>
  <si>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</si>
  <si>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</si>
  <si>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</si>
  <si>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</si>
  <si>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</si>
  <si>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</si>
  <si>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</si>
  <si>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</si>
  <si>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</si>
  <si>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</si>
  <si>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</si>
  <si>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</si>
  <si>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</si>
  <si>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</si>
  <si>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</si>
  <si>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</si>
  <si>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</si>
  <si>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</si>
  <si>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</si>
  <si>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</si>
  <si>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</si>
  <si>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</si>
  <si>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</si>
  <si>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</si>
  <si>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</si>
  <si>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</si>
  <si>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</si>
  <si>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</si>
  <si>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</si>
  <si>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</si>
  <si>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</si>
  <si>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</si>
  <si>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</si>
  <si>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</si>
  <si>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</si>
  <si>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</si>
  <si>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</si>
  <si>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</si>
  <si>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</si>
  <si>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</si>
  <si>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</si>
  <si>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</si>
  <si>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</si>
  <si>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</si>
  <si>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</si>
  <si>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</si>
  <si>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</si>
  <si>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</si>
  <si>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</si>
  <si>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</si>
  <si>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</si>
  <si>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</si>
  <si>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</si>
  <si>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</si>
  <si>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</si>
  <si>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</si>
  <si>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</si>
  <si>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</si>
  <si>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</si>
  <si>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</si>
  <si>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</si>
  <si>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</si>
  <si>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</si>
  <si>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</si>
  <si>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</si>
  <si>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</si>
  <si>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</si>
  <si>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</si>
  <si>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</si>
  <si>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</si>
  <si>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</si>
  <si>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</si>
  <si>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</si>
  <si>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</si>
  <si>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</si>
  <si>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</si>
  <si>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</si>
  <si>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</si>
  <si>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</si>
  <si>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</si>
  <si>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</si>
  <si>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</si>
  <si>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</si>
  <si>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</si>
  <si>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</si>
  <si>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</si>
  <si>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</si>
  <si>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</si>
  <si>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</si>
  <si>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</si>
  <si>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</si>
  <si>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</si>
  <si>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</si>
  <si>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</si>
  <si>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</si>
  <si>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</si>
  <si>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</si>
  <si>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</si>
  <si>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</si>
  <si>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</si>
  <si>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</si>
  <si>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</si>
  <si>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</si>
  <si>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</si>
  <si>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</si>
  <si>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</si>
  <si>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</si>
  <si>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</si>
  <si>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</si>
  <si>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</si>
  <si>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</si>
  <si>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</si>
  <si>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</si>
  <si>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</si>
  <si>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</si>
  <si>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</si>
  <si>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</si>
  <si>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</si>
  <si>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</si>
  <si>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</si>
  <si>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</si>
  <si>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</si>
  <si>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</si>
  <si>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</si>
  <si>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</si>
  <si>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</si>
  <si>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</si>
  <si>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</si>
  <si>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</si>
  <si>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</si>
  <si>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</si>
  <si>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</si>
  <si>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</si>
  <si>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</si>
  <si>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</si>
  <si>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</si>
  <si>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</si>
  <si>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</si>
  <si>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</si>
  <si>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</si>
  <si>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</si>
  <si>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</si>
  <si>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</si>
  <si>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</si>
  <si>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</si>
  <si>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</si>
  <si>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</si>
  <si>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</si>
  <si>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</si>
  <si>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</si>
  <si>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</si>
  <si>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</si>
  <si>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</si>
  <si>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</si>
  <si>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</si>
  <si>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</si>
  <si>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</si>
  <si>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</si>
  <si>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</si>
  <si>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</si>
  <si>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</si>
  <si>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</si>
  <si>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</si>
  <si>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</si>
  <si>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</si>
  <si>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</si>
  <si>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</si>
  <si>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</si>
  <si>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</si>
  <si>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</si>
  <si>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</si>
  <si>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</si>
  <si>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</si>
  <si>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</si>
  <si>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</si>
  <si>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</si>
  <si>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</si>
  <si>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</si>
  <si>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</si>
  <si>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</si>
  <si>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</si>
  <si>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</si>
  <si>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</si>
  <si>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</si>
  <si>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</si>
  <si>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</si>
  <si>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</si>
  <si>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</si>
  <si>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</si>
  <si>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</si>
  <si>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</si>
  <si>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</si>
  <si>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</si>
  <si>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</si>
  <si>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</si>
  <si>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</si>
  <si>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</si>
  <si>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</si>
  <si>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</si>
  <si>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</si>
  <si>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</si>
  <si>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</si>
  <si>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</si>
  <si>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</si>
  <si>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</si>
  <si>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</si>
  <si>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</si>
  <si>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</si>
  <si>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</si>
  <si>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</si>
  <si>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</si>
  <si>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</si>
  <si>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</si>
  <si>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</si>
  <si>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</si>
  <si>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</si>
  <si>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</si>
  <si>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</si>
  <si>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</si>
  <si>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</si>
  <si>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</si>
  <si>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</si>
  <si>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</si>
  <si>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</si>
  <si>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</si>
  <si>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</si>
  <si>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</si>
  <si>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</si>
  <si>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</si>
  <si>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</si>
  <si>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</si>
  <si>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</si>
  <si>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</si>
  <si>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</si>
  <si>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</si>
  <si>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</si>
  <si>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</si>
  <si>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</si>
  <si>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</si>
  <si>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</si>
  <si>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</si>
  <si>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</si>
  <si>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</si>
  <si>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</si>
  <si>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</si>
  <si>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</si>
  <si>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</si>
  <si>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</si>
  <si>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</si>
  <si>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</si>
  <si>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</si>
  <si>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</si>
  <si>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</si>
  <si>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</si>
  <si>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</si>
  <si>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</si>
  <si>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</si>
  <si>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</si>
  <si>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</si>
  <si>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</si>
  <si>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</si>
  <si>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</si>
  <si>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</si>
  <si>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</si>
  <si>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</si>
  <si>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</si>
  <si>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</si>
  <si>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</si>
  <si>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</si>
  <si>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</si>
  <si>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</si>
  <si>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</si>
  <si>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</si>
  <si>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</si>
  <si>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</si>
  <si>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</si>
  <si>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</si>
  <si>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</si>
  <si>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</si>
  <si>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</si>
  <si>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</si>
  <si>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</si>
  <si>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</si>
  <si>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</si>
  <si>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</si>
  <si>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</si>
  <si>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</si>
  <si>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</si>
  <si>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</si>
  <si>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</si>
  <si>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</si>
  <si>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</si>
  <si>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</si>
  <si>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</si>
  <si>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</si>
  <si>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</si>
  <si>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</si>
  <si>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</si>
  <si>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</si>
  <si>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</si>
  <si>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</si>
  <si>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</si>
  <si>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</si>
  <si>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</si>
  <si>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</si>
  <si>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</si>
  <si>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</si>
  <si>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</si>
  <si>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</si>
  <si>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</si>
  <si>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</si>
  <si>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</si>
  <si>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</si>
  <si>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</si>
  <si>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</si>
  <si>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</si>
  <si>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</si>
  <si>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</si>
  <si>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</si>
  <si>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</si>
  <si>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</si>
  <si>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</si>
  <si>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</si>
  <si>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</si>
  <si>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</si>
  <si>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</si>
  <si>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</si>
  <si>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</si>
  <si>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</si>
  <si>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</si>
  <si>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</si>
  <si>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</si>
  <si>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</si>
  <si>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</si>
  <si>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</si>
  <si>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</si>
  <si>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</si>
  <si>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</si>
  <si>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</si>
  <si>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</si>
  <si>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</si>
  <si>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</si>
  <si>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</si>
  <si>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</si>
  <si>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</si>
  <si>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</si>
  <si>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</si>
  <si>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</si>
  <si>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</si>
  <si>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</si>
  <si>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</si>
  <si>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</si>
  <si>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</si>
  <si>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</si>
  <si>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</si>
  <si>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</si>
  <si>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</si>
  <si>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</si>
  <si>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</si>
  <si>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</si>
  <si>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</si>
  <si>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</si>
  <si>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</si>
  <si>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</si>
  <si>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</si>
  <si>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</si>
  <si>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</si>
  <si>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</si>
  <si>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</si>
  <si>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</si>
  <si>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</si>
  <si>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</si>
  <si>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</si>
  <si>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</si>
  <si>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</si>
  <si>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</si>
  <si>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</si>
  <si>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</si>
  <si>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</si>
  <si>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</si>
  <si>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</si>
  <si>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</si>
  <si>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</si>
  <si>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</si>
  <si>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</si>
  <si>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</si>
  <si>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</si>
  <si>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</si>
  <si>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</si>
  <si>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</si>
  <si>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</si>
  <si>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</si>
  <si>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</si>
  <si>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</si>
  <si>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</si>
  <si>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</si>
  <si>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</si>
  <si>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</si>
  <si>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</si>
  <si>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</si>
  <si>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</si>
  <si>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</si>
  <si>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</si>
  <si>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</si>
  <si>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</si>
  <si>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</si>
  <si>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</si>
  <si>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</si>
  <si>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</si>
  <si>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</si>
  <si>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</si>
  <si>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</si>
  <si>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</si>
  <si>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</si>
  <si>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</si>
  <si>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</si>
  <si>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</si>
  <si>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</si>
  <si>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</si>
  <si>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</si>
  <si>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</si>
  <si>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</si>
  <si>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</si>
  <si>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</si>
  <si>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</si>
  <si>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</si>
  <si>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</si>
  <si>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</si>
  <si>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</si>
  <si>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</si>
  <si>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</si>
  <si>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</si>
  <si>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</si>
  <si>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</si>
  <si>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</si>
  <si>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</si>
  <si>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</si>
  <si>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</si>
  <si>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</si>
  <si>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</si>
  <si>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</si>
  <si>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</si>
  <si>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</si>
  <si>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</si>
  <si>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</si>
  <si>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</si>
  <si>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</si>
  <si>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</si>
  <si>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</si>
  <si>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</si>
  <si>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</si>
  <si>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</si>
  <si>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</si>
  <si>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</si>
  <si>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</si>
  <si>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</si>
  <si>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</si>
  <si>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</si>
  <si>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</si>
  <si>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</si>
  <si>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</si>
  <si>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</si>
  <si>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</si>
  <si>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</si>
  <si>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</si>
  <si>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</si>
  <si>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</si>
  <si>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</si>
  <si>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</si>
  <si>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</si>
  <si>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</si>
  <si>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</si>
  <si>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</si>
  <si>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</si>
  <si>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</si>
  <si>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</si>
  <si>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</si>
  <si>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</si>
  <si>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</si>
  <si>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</si>
  <si>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</si>
  <si>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</si>
  <si>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</si>
  <si>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</si>
  <si>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</si>
  <si>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</si>
  <si>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</si>
  <si>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</si>
  <si>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</si>
  <si>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</si>
  <si>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</si>
  <si>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</si>
  <si>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</si>
  <si>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</si>
  <si>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</si>
  <si>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</si>
  <si>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</si>
  <si>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</si>
  <si>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</si>
  <si>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</si>
  <si>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</si>
  <si>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</si>
  <si>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</si>
  <si>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</si>
  <si>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</si>
  <si>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</si>
  <si>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</si>
  <si>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</si>
  <si>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</si>
  <si>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</si>
  <si>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</si>
  <si>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</si>
  <si>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</si>
  <si>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</si>
  <si>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</si>
  <si>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</si>
  <si>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</si>
  <si>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</si>
  <si>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</si>
  <si>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</si>
  <si>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</si>
  <si>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</si>
  <si>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</si>
  <si>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</si>
  <si>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</si>
  <si>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</si>
  <si>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</si>
  <si>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</si>
  <si>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</si>
  <si>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</si>
  <si>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</si>
  <si>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</si>
  <si>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</si>
  <si>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</si>
  <si>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</si>
  <si>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</si>
  <si>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</si>
  <si>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</si>
  <si>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</si>
  <si>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</si>
  <si>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</si>
  <si>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</si>
  <si>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</si>
  <si>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</si>
  <si>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</si>
  <si>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</si>
  <si>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</si>
  <si>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</si>
  <si>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</si>
  <si>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</si>
  <si>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</si>
  <si>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</si>
  <si>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</si>
  <si>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</si>
  <si>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</si>
  <si>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</si>
  <si>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</si>
  <si>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</si>
  <si>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</si>
  <si>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</si>
  <si>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</si>
  <si>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</si>
  <si>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</si>
  <si>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</si>
  <si>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</si>
  <si>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</si>
  <si>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</si>
  <si>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</si>
  <si>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</si>
  <si>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</si>
  <si>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</si>
  <si>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</si>
  <si>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</si>
  <si>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</si>
  <si>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</si>
  <si>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</si>
  <si>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</si>
  <si>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</si>
  <si>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</si>
  <si>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</si>
  <si>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</si>
  <si>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</si>
  <si>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</si>
  <si>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</si>
  <si>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</si>
  <si>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</si>
  <si>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</si>
  <si>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</si>
  <si>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</si>
  <si>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</si>
  <si>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</si>
  <si>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</si>
  <si>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</si>
  <si>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</si>
  <si>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</si>
  <si>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</si>
  <si>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</si>
  <si>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</si>
  <si>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</si>
  <si>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</si>
  <si>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</si>
  <si>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</si>
  <si>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</si>
  <si>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</si>
  <si>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</si>
  <si>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</si>
  <si>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</si>
  <si>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</si>
  <si>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</si>
  <si>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</si>
  <si>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</si>
  <si>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</si>
  <si>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</si>
  <si>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</si>
  <si>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</si>
  <si>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</si>
  <si>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</si>
  <si>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</si>
  <si>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</si>
  <si>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</si>
  <si>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</si>
  <si>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</si>
  <si>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</si>
  <si>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</si>
  <si>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</si>
  <si>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</si>
  <si>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</si>
  <si>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</si>
  <si>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</si>
  <si>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</si>
  <si>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</si>
  <si>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</si>
  <si>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</si>
  <si>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</si>
  <si>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</si>
  <si>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</si>
  <si>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</si>
  <si>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</si>
  <si>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</si>
  <si>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</si>
  <si>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</si>
  <si>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</si>
  <si>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</si>
  <si>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</si>
  <si>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</si>
  <si>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</si>
  <si>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</si>
  <si>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</si>
  <si>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</si>
  <si>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</si>
  <si>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</si>
  <si>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</si>
  <si>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</si>
  <si>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</si>
  <si>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</si>
  <si>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</si>
  <si>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</si>
  <si>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</si>
  <si>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</si>
  <si>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</si>
  <si>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</si>
  <si>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</si>
  <si>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</si>
  <si>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</si>
  <si>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</si>
  <si>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</si>
  <si>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</si>
  <si>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</si>
  <si>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</si>
  <si>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</si>
  <si>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</si>
  <si>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</si>
  <si>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</si>
  <si>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</si>
  <si>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</si>
  <si>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</si>
  <si>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</si>
  <si>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</si>
  <si>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</si>
  <si>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</si>
  <si>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</si>
  <si>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</si>
  <si>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</si>
  <si>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</si>
  <si>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</si>
  <si>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</si>
  <si>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</si>
  <si>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</si>
  <si>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</si>
  <si>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</si>
  <si>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</si>
  <si>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</si>
  <si>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</si>
  <si>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</si>
  <si>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</si>
  <si>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</si>
  <si>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</si>
  <si>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</si>
  <si>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</si>
  <si>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</si>
  <si>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</si>
  <si>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</si>
  <si>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</si>
  <si>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</si>
  <si>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</si>
  <si>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</si>
  <si>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</si>
  <si>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</si>
  <si>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</si>
  <si>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</si>
  <si>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</si>
  <si>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</si>
  <si>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</si>
  <si>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</si>
  <si>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</si>
  <si>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</si>
  <si>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</si>
  <si>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</si>
  <si>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</si>
  <si>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</si>
  <si>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</si>
  <si>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</si>
  <si>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</si>
  <si>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</si>
  <si>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</si>
  <si>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</si>
  <si>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</si>
  <si>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</si>
  <si>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</si>
  <si>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</si>
  <si>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</si>
  <si>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</si>
  <si>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</si>
  <si>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</si>
  <si>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</si>
  <si>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</si>
  <si>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</si>
  <si>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</si>
  <si>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</si>
  <si>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</si>
  <si>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</si>
  <si>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</si>
  <si>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</si>
  <si>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</si>
  <si>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</si>
  <si>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</si>
  <si>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</si>
  <si>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</si>
  <si>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</si>
  <si>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</si>
  <si>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</si>
  <si>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</si>
  <si>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</si>
  <si>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</si>
  <si>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</si>
  <si>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</si>
  <si>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</si>
  <si>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</si>
  <si>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</si>
  <si>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</si>
  <si>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</si>
  <si>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</si>
  <si>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</si>
  <si>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</si>
  <si>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</si>
  <si>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</si>
  <si>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</si>
  <si>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</si>
  <si>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</si>
  <si>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</si>
  <si>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</si>
  <si>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</si>
  <si>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</si>
  <si>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</si>
  <si>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</si>
  <si>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</si>
  <si>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</si>
  <si>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</si>
  <si>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</si>
  <si>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</si>
  <si>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</si>
  <si>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</si>
  <si>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</si>
  <si>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</si>
  <si>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</si>
  <si>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</si>
  <si>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</si>
  <si>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</si>
  <si>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</si>
  <si>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</si>
  <si>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</si>
  <si>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</si>
  <si>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</si>
  <si>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</si>
  <si>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</si>
  <si>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</si>
  <si>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</si>
  <si>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</si>
  <si>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</si>
  <si>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</si>
  <si>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</si>
  <si>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</si>
  <si>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</si>
  <si>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</si>
  <si>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</si>
  <si>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</si>
  <si>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</si>
  <si>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</si>
  <si>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</si>
  <si>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</si>
  <si>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</si>
  <si>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</si>
  <si>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</si>
  <si>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</si>
  <si>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</si>
  <si>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</si>
  <si>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</si>
  <si>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</si>
  <si>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</si>
  <si>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</si>
  <si>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</si>
  <si>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</si>
  <si>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</si>
  <si>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</si>
  <si>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</si>
  <si>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</si>
  <si>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</si>
  <si>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</si>
  <si>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</si>
  <si>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</si>
  <si>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</si>
  <si>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</si>
  <si>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</si>
  <si>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</si>
  <si>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</si>
  <si>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</si>
  <si>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</si>
  <si>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</si>
  <si>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</si>
  <si>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</si>
  <si>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</si>
  <si>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</si>
  <si>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</si>
  <si>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</si>
  <si>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</si>
  <si>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</si>
  <si>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</si>
  <si>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</si>
  <si>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</si>
  <si>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</si>
  <si>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</si>
  <si>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</si>
  <si>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</si>
  <si>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</si>
  <si>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</si>
  <si>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</si>
  <si>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</si>
  <si>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</si>
  <si>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</si>
  <si>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</si>
  <si>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</si>
  <si>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</si>
  <si>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</si>
  <si>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</si>
  <si>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</si>
  <si>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</si>
  <si>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</si>
  <si>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</si>
  <si>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</si>
  <si>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</si>
  <si>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</si>
  <si>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</si>
  <si>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</si>
  <si>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</si>
  <si>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</si>
  <si>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</si>
  <si>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</si>
  <si>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</si>
  <si>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</si>
  <si>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</si>
  <si>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</si>
  <si>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</si>
  <si>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</si>
  <si>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</si>
  <si>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</si>
  <si>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</si>
  <si>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</si>
  <si>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</si>
  <si>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</si>
  <si>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</si>
  <si>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</si>
  <si>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</si>
  <si>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</si>
  <si>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</si>
  <si>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</si>
  <si>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</si>
  <si>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</si>
  <si>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</si>
  <si>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</si>
  <si>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</si>
  <si>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</si>
  <si>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</si>
  <si>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</si>
  <si>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</si>
  <si>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</si>
  <si>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</si>
  <si>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</si>
  <si>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</si>
  <si>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</si>
  <si>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</si>
  <si>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</si>
  <si>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</si>
  <si>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</si>
  <si>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</si>
  <si>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</si>
  <si>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</si>
  <si>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</si>
  <si>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</si>
  <si>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</si>
  <si>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</si>
  <si>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</si>
  <si>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</si>
  <si>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</si>
  <si>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</si>
  <si>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</si>
  <si>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</si>
  <si>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</si>
  <si>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</si>
  <si>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</si>
  <si>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</si>
  <si>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</si>
  <si>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</si>
  <si>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</si>
  <si>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</si>
  <si>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</si>
  <si>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</si>
  <si>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</si>
  <si>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</si>
  <si>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</si>
  <si>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</si>
  <si>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</si>
  <si>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</si>
  <si>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</si>
  <si>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</si>
  <si>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</si>
  <si>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</si>
  <si>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</si>
  <si>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</si>
  <si>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</si>
  <si>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</si>
  <si>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</si>
  <si>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</si>
  <si>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</si>
  <si>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</si>
  <si>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</si>
  <si>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</si>
  <si>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</si>
  <si>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</si>
  <si>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</si>
  <si>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</si>
  <si>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</si>
  <si>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</si>
  <si>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</si>
  <si>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</si>
  <si>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</si>
  <si>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</si>
  <si>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</si>
  <si>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</si>
  <si>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</si>
  <si>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</si>
  <si>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</si>
  <si>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</si>
  <si>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</si>
  <si>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</si>
  <si>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</si>
  <si>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</si>
  <si>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</si>
  <si>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</si>
  <si>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</si>
  <si>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</si>
  <si>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</si>
  <si>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</si>
  <si>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</si>
  <si>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</si>
  <si>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</si>
  <si>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</si>
  <si>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</si>
  <si>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</si>
  <si>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</si>
  <si>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</si>
  <si>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</si>
  <si>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</si>
  <si>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</si>
  <si>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</si>
  <si>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</si>
  <si>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</si>
  <si>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</si>
  <si>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</si>
  <si>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</si>
  <si>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</si>
  <si>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</si>
  <si>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</si>
  <si>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</si>
  <si>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</si>
  <si>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</si>
  <si>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</si>
  <si>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</si>
  <si>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</si>
  <si>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</si>
  <si>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</si>
  <si>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</si>
  <si>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</si>
  <si>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</si>
  <si>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</si>
  <si>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</si>
  <si>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</si>
  <si>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</si>
  <si>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</si>
  <si>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</si>
  <si>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</si>
  <si>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</si>
  <si>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</si>
  <si>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</si>
  <si>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</si>
  <si>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</si>
  <si>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</si>
  <si>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</si>
  <si>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</si>
  <si>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</si>
  <si>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</si>
  <si>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</si>
  <si>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</si>
  <si>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</si>
  <si>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</si>
  <si>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</si>
  <si>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</si>
  <si>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</si>
  <si>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</si>
  <si>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</si>
  <si>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</si>
  <si>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</si>
  <si>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</si>
  <si>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</si>
  <si>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</si>
  <si>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</si>
  <si>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</si>
  <si>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</si>
  <si>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</si>
  <si>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</si>
  <si>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</si>
  <si>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</si>
  <si>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</si>
  <si>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</si>
  <si>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</si>
  <si>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</si>
  <si>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</si>
  <si>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</si>
  <si>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</si>
  <si>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</si>
  <si>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</si>
  <si>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</si>
  <si>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</si>
  <si>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</si>
  <si>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</si>
  <si>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</si>
  <si>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</si>
  <si>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</si>
  <si>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</si>
  <si>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</si>
  <si>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</si>
  <si>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</si>
  <si>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</si>
  <si>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</si>
  <si>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</si>
  <si>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</si>
  <si>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</si>
  <si>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</si>
  <si>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</si>
  <si>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</si>
  <si>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</si>
  <si>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</si>
  <si>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</si>
  <si>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</si>
  <si>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</si>
  <si>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</si>
  <si>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</si>
  <si>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</si>
  <si>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</si>
  <si>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</si>
  <si>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</si>
  <si>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</si>
  <si>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</si>
  <si>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</si>
  <si>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</si>
  <si>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</si>
  <si>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</si>
  <si>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</si>
  <si>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</si>
  <si>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</si>
  <si>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</si>
  <si>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</si>
  <si>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</si>
  <si>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</si>
  <si>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</si>
  <si>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</si>
  <si>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</si>
  <si>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</si>
  <si>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</si>
  <si>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</si>
  <si>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</si>
  <si>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</si>
  <si>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</si>
  <si>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</si>
  <si>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</si>
  <si>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</si>
  <si>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</si>
  <si>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</si>
  <si>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</si>
  <si>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</si>
  <si>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</si>
  <si>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</si>
  <si>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</si>
  <si>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</si>
  <si>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</si>
  <si>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</si>
  <si>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</si>
  <si>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</si>
  <si>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</si>
  <si>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</si>
  <si>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</si>
  <si>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</si>
  <si>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</si>
  <si>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</si>
  <si>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</si>
  <si>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</si>
  <si>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</si>
  <si>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</si>
  <si>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</si>
  <si>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</si>
  <si>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</si>
  <si>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</si>
  <si>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</si>
  <si>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</si>
  <si>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</si>
  <si>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</si>
  <si>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</si>
  <si>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</si>
  <si>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</si>
  <si>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</si>
  <si>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</si>
  <si>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</si>
  <si>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</si>
  <si>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</si>
  <si>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</si>
  <si>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</si>
  <si>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</si>
  <si>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</si>
  <si>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</si>
  <si>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</si>
  <si>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</si>
  <si>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</si>
  <si>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</si>
  <si>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</si>
  <si>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</si>
  <si>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</si>
  <si>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</si>
  <si>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</si>
  <si>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</si>
  <si>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</si>
  <si>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</si>
  <si>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</si>
  <si>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</si>
  <si>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</si>
  <si>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</si>
  <si>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</si>
  <si>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</si>
  <si>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</si>
  <si>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</si>
  <si>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</si>
  <si>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</si>
  <si>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</si>
  <si>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</si>
  <si>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</si>
  <si>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</si>
  <si>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</si>
  <si>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</si>
  <si>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</si>
  <si>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</si>
  <si>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</si>
  <si>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</si>
  <si>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</si>
  <si>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</si>
  <si>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</si>
  <si>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</si>
  <si>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</si>
  <si>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</si>
  <si>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</si>
  <si>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</si>
  <si>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</si>
  <si>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</si>
  <si>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</si>
  <si>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</si>
  <si>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</si>
  <si>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</si>
  <si>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</si>
  <si>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</si>
  <si>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</si>
  <si>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</si>
  <si>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</si>
  <si>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</si>
  <si>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</si>
  <si>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</si>
  <si>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</si>
  <si>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</si>
  <si>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</si>
  <si>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</si>
  <si>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</si>
  <si>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</si>
  <si>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</si>
  <si>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</si>
  <si>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</si>
  <si>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</si>
  <si>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</si>
  <si>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</si>
  <si>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</si>
  <si>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</si>
  <si>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</si>
  <si>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</si>
  <si>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</si>
  <si>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</si>
  <si>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</si>
  <si>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</si>
  <si>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</si>
  <si>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</si>
  <si>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</si>
  <si>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</si>
  <si>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</si>
  <si>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</si>
  <si>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</si>
  <si>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</si>
  <si>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</si>
  <si>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</si>
  <si>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</si>
  <si>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</si>
  <si>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</si>
  <si>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</si>
  <si>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</si>
  <si>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</si>
  <si>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</si>
  <si>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</si>
  <si>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</si>
  <si>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</si>
  <si>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</si>
  <si>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</si>
  <si>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</si>
  <si>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</si>
  <si>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</si>
  <si>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</si>
  <si>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</si>
  <si>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</si>
  <si>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</si>
  <si>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</si>
  <si>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</si>
  <si>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</si>
  <si>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</si>
  <si>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</si>
  <si>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</si>
  <si>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</si>
  <si>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</si>
  <si>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</si>
  <si>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</si>
  <si>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</si>
  <si>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</si>
  <si>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</si>
  <si>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</si>
  <si>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</si>
  <si>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</si>
  <si>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</si>
  <si>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</si>
  <si>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</si>
  <si>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</si>
  <si>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</si>
  <si>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</si>
  <si>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</si>
  <si>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</si>
  <si>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</si>
  <si>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</si>
  <si>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</si>
  <si>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</si>
  <si>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</si>
  <si>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</si>
  <si>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</si>
  <si>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</si>
  <si>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</si>
  <si>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</si>
  <si>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</si>
  <si>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</si>
  <si>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</si>
  <si>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</si>
  <si>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</si>
  <si>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</si>
  <si>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</si>
  <si>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</si>
  <si>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</si>
  <si>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</si>
  <si>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</si>
  <si>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</si>
  <si>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</si>
  <si>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</si>
  <si>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</si>
  <si>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</si>
  <si>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</si>
  <si>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</si>
  <si>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</si>
  <si>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</si>
  <si>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</si>
  <si>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</si>
  <si>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</si>
  <si>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</si>
  <si>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</si>
  <si>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</si>
  <si>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</si>
  <si>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</si>
  <si>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</si>
  <si>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</si>
  <si>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</si>
  <si>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</si>
  <si>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</si>
  <si>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</si>
  <si>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</si>
  <si>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</si>
  <si>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</si>
  <si>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</si>
  <si>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</si>
  <si>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</si>
  <si>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</si>
  <si>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</si>
  <si>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</si>
  <si>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</si>
  <si>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</si>
  <si>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</si>
  <si>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</si>
  <si>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</si>
  <si>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</si>
  <si>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</si>
  <si>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</si>
  <si>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</si>
  <si>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</si>
  <si>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</si>
  <si>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</si>
  <si>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</si>
  <si>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</si>
  <si>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</si>
  <si>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</si>
  <si>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</si>
  <si>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</si>
  <si>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</si>
  <si>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</si>
  <si>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</si>
  <si>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</si>
  <si>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</si>
  <si>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</si>
  <si>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</si>
  <si>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</si>
  <si>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</si>
  <si>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</si>
  <si>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</si>
  <si>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</si>
  <si>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</si>
  <si>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</si>
  <si>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</si>
  <si>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</si>
  <si>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</si>
  <si>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</si>
  <si>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</si>
  <si>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</si>
  <si>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</si>
  <si>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</si>
  <si>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</si>
  <si>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</si>
  <si>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</si>
  <si>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</si>
  <si>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</si>
  <si>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</si>
  <si>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</si>
  <si>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</si>
  <si>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</si>
  <si>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</si>
  <si>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</si>
  <si>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</si>
  <si>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</si>
  <si>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</si>
  <si>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</si>
  <si>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</si>
  <si>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</si>
  <si>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</si>
  <si>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</si>
  <si>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</si>
  <si>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</si>
  <si>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</si>
  <si>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</si>
  <si>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</si>
  <si>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</si>
  <si>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</si>
  <si>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</si>
  <si>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</si>
  <si>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</si>
  <si>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</si>
  <si>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</si>
  <si>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</si>
  <si>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</si>
  <si>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</si>
  <si>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</si>
  <si>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</si>
  <si>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</si>
  <si>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</si>
  <si>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</si>
  <si>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</si>
  <si>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</si>
  <si>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</si>
  <si>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</si>
  <si>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</si>
  <si>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</si>
  <si>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</si>
  <si>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</si>
  <si>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</si>
  <si>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</si>
  <si>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</si>
  <si>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</si>
  <si>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</si>
  <si>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</si>
  <si>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</si>
  <si>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</si>
  <si>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</si>
  <si>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</si>
  <si>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</si>
  <si>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</si>
  <si>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</si>
  <si>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</si>
  <si>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</si>
  <si>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</si>
  <si>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</si>
  <si>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</si>
  <si>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</si>
  <si>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</si>
  <si>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</si>
  <si>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</si>
  <si>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</si>
  <si>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</si>
  <si>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</si>
  <si>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</si>
  <si>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</si>
  <si>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</si>
  <si>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</si>
  <si>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</si>
  <si>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</si>
  <si>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</si>
  <si>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</si>
  <si>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</si>
  <si>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</si>
  <si>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</si>
  <si>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</si>
  <si>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</si>
  <si>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</si>
  <si>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</si>
  <si>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</si>
  <si>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</si>
  <si>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</si>
  <si>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</si>
  <si>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</si>
  <si>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</si>
  <si>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</si>
  <si>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</si>
  <si>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</si>
  <si>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</si>
  <si>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</si>
  <si>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</si>
  <si>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</si>
  <si>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</si>
  <si>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</si>
  <si>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</si>
  <si>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</si>
  <si>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</si>
  <si>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</si>
  <si>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</si>
  <si>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</si>
  <si>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</si>
  <si>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</si>
  <si>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</si>
  <si>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</si>
  <si>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</si>
  <si>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</si>
  <si>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</si>
  <si>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</si>
  <si>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</si>
  <si>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</si>
  <si>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</si>
  <si>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</si>
  <si>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</si>
  <si>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</si>
  <si>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</si>
  <si>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</si>
  <si>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</si>
  <si>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</si>
  <si>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</si>
  <si>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</si>
  <si>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</si>
  <si>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</si>
  <si>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</si>
  <si>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</si>
  <si>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</si>
  <si>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</si>
  <si>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</si>
  <si>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</si>
  <si>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</si>
  <si>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</si>
  <si>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</si>
  <si>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</si>
  <si>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</si>
  <si>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</si>
  <si>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</si>
  <si>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</si>
  <si>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</si>
  <si>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</si>
  <si>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</si>
  <si>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</si>
  <si>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</si>
  <si>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</si>
  <si>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</si>
  <si>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</si>
  <si>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</si>
  <si>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</si>
  <si>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</si>
  <si>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</si>
  <si>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</si>
  <si>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</si>
  <si>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</si>
  <si>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</si>
  <si>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</si>
  <si>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</si>
  <si>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</si>
  <si>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</si>
  <si>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</si>
  <si>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</si>
  <si>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</si>
  <si>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</si>
  <si>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</si>
  <si>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</si>
  <si>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</si>
  <si>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</si>
  <si>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</si>
  <si>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</si>
  <si>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</si>
  <si>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</si>
  <si>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</si>
  <si>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</si>
  <si>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</si>
  <si>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</si>
  <si>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</si>
  <si>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</si>
  <si>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</si>
  <si>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</si>
  <si>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</si>
  <si>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</si>
  <si>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</si>
  <si>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</si>
  <si>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</si>
  <si>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</si>
  <si>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</si>
  <si>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</si>
  <si>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</si>
  <si>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</si>
  <si>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</si>
  <si>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</si>
  <si>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</si>
  <si>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</si>
  <si>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</si>
  <si>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</si>
  <si>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</si>
  <si>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</si>
  <si>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</si>
  <si>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</si>
  <si>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</si>
  <si>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</si>
  <si>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</si>
  <si>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</si>
  <si>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</si>
  <si>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</si>
  <si>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</si>
  <si>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</si>
  <si>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</si>
  <si>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</si>
  <si>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</si>
  <si>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</si>
  <si>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</si>
  <si>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</si>
  <si>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</si>
  <si>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</si>
  <si>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</si>
  <si>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</si>
  <si>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</si>
  <si>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</si>
  <si>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</si>
  <si>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</si>
  <si>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</si>
  <si>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</si>
  <si>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</si>
  <si>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</si>
  <si>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</si>
  <si>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</si>
  <si>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</si>
  <si>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</si>
  <si>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</si>
  <si>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</si>
  <si>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</si>
  <si>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</si>
  <si>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</si>
  <si>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</si>
  <si>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</si>
  <si>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</si>
  <si>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</si>
  <si>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</si>
  <si>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</si>
  <si>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</si>
  <si>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</si>
  <si>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</si>
  <si>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</si>
  <si>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</si>
  <si>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</si>
  <si>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</si>
  <si>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</si>
  <si>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</si>
  <si>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</si>
  <si>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</si>
  <si>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</si>
  <si>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</si>
  <si>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</si>
  <si>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</si>
  <si>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</si>
  <si>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</si>
  <si>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</si>
  <si>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</si>
  <si>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</si>
  <si>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</si>
  <si>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</si>
  <si>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</si>
  <si>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</si>
  <si>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</si>
  <si>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</si>
  <si>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</si>
  <si>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</si>
  <si>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</si>
  <si>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</si>
  <si>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</si>
  <si>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</si>
  <si>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</si>
  <si>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</si>
  <si>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</si>
  <si>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</si>
  <si>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</si>
  <si>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</si>
  <si>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</si>
  <si>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</si>
  <si>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</si>
  <si>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</si>
  <si>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</si>
  <si>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</si>
  <si>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</si>
  <si>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</si>
  <si>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</si>
  <si>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</si>
  <si>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</si>
  <si>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</si>
  <si>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</si>
  <si>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</si>
  <si>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</si>
  <si>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</si>
  <si>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</si>
  <si>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</si>
  <si>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</si>
  <si>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</si>
  <si>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</si>
  <si>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</si>
  <si>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</si>
  <si>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</si>
  <si>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</si>
  <si>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</si>
  <si>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</si>
  <si>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</si>
  <si>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</si>
  <si>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</si>
  <si>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</si>
  <si>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</si>
  <si>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</si>
  <si>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</si>
  <si>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</si>
  <si>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</si>
  <si>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</si>
  <si>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</si>
  <si>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</si>
  <si>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</si>
  <si>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</si>
  <si>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</si>
  <si>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</si>
  <si>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</si>
  <si>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</si>
  <si>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</si>
  <si>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</si>
  <si>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</si>
  <si>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</si>
  <si>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</si>
  <si>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</si>
  <si>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</si>
  <si>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</si>
  <si>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</si>
  <si>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</si>
  <si>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</si>
  <si>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</si>
  <si>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</si>
  <si>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</si>
  <si>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</si>
  <si>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</si>
  <si>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</si>
  <si>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</si>
  <si>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</si>
  <si>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</si>
  <si>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</si>
  <si>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</si>
  <si>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</si>
  <si>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</si>
  <si>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</si>
  <si>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</si>
  <si>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</si>
  <si>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</si>
  <si>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</si>
  <si>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</si>
  <si>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</si>
  <si>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</si>
  <si>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</si>
  <si>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</si>
  <si>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</si>
  <si>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</si>
  <si>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</si>
  <si>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</si>
  <si>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</si>
  <si>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</si>
  <si>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</si>
  <si>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</si>
  <si>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</si>
  <si>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</si>
  <si>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</si>
  <si>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</si>
  <si>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</si>
  <si>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</si>
  <si>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</si>
  <si>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</si>
  <si>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</si>
  <si>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</si>
  <si>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</si>
  <si>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</si>
  <si>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</si>
  <si>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</si>
  <si>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</si>
  <si>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</si>
  <si>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</si>
  <si>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</si>
  <si>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</si>
  <si>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</si>
  <si>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</si>
  <si>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</si>
  <si>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</si>
  <si>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</si>
  <si>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</si>
  <si>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</si>
  <si>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</si>
  <si>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</si>
  <si>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</si>
  <si>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</si>
  <si>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</si>
  <si>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</si>
  <si>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</si>
  <si>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</si>
  <si>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</si>
  <si>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</si>
  <si>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</si>
  <si>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</si>
  <si>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</si>
  <si>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</si>
  <si>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</si>
  <si>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</si>
  <si>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</si>
  <si>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</si>
  <si>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</si>
  <si>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</si>
  <si>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</si>
  <si>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</si>
  <si>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</si>
  <si>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</si>
  <si>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</si>
  <si>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</si>
  <si>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</si>
  <si>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</si>
  <si>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</si>
  <si>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</si>
  <si>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</si>
  <si>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</si>
  <si>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</si>
  <si>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</si>
  <si>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</si>
  <si>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</si>
  <si>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</si>
  <si>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</si>
  <si>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</si>
  <si>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</si>
  <si>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</si>
  <si>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</si>
  <si>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</si>
  <si>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</si>
  <si>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</si>
  <si>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</si>
  <si>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</si>
  <si>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</si>
  <si>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</si>
  <si>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</si>
  <si>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</si>
  <si>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</si>
  <si>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</si>
  <si>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</si>
  <si>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</si>
  <si>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</si>
  <si>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</si>
  <si>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</si>
  <si>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</si>
  <si>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</si>
  <si>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</si>
  <si>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</si>
  <si>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</si>
  <si>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</si>
  <si>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</si>
  <si>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</si>
  <si>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</si>
  <si>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</si>
  <si>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</si>
  <si>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</si>
  <si>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</si>
  <si>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</si>
  <si>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</si>
  <si>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</si>
  <si>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</si>
  <si>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</si>
  <si>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</si>
  <si>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</si>
  <si>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</si>
  <si>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</si>
  <si>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</si>
  <si>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</si>
  <si>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</si>
  <si>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</si>
  <si>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</si>
  <si>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</si>
  <si>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</si>
  <si>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</si>
  <si>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</si>
  <si>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</si>
  <si>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</si>
  <si>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</si>
  <si>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</si>
  <si>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</si>
  <si>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</si>
  <si>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</si>
  <si>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</si>
  <si>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</si>
  <si>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</si>
  <si>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</si>
  <si>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</si>
  <si>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</si>
  <si>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</si>
  <si>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</si>
  <si>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</si>
  <si>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</si>
  <si>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</si>
  <si>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</si>
  <si>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</si>
  <si>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</si>
  <si>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</si>
  <si>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</si>
  <si>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</si>
  <si>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</si>
  <si>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</si>
  <si>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</si>
  <si>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</si>
  <si>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</si>
  <si>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</si>
  <si>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</si>
  <si>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</si>
  <si>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</si>
  <si>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</si>
  <si>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</si>
  <si>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</si>
  <si>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</si>
  <si>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</si>
  <si>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</si>
  <si>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</si>
  <si>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</si>
  <si>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</si>
  <si>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</si>
  <si>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</si>
  <si>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</si>
  <si>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</si>
  <si>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</si>
  <si>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</si>
  <si>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</si>
  <si>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</si>
  <si>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</si>
  <si>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</si>
  <si>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</si>
  <si>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</si>
  <si>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</si>
  <si>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</si>
  <si>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</si>
  <si>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</si>
  <si>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</si>
  <si>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</si>
  <si>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</si>
  <si>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</si>
  <si>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</si>
  <si>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</si>
  <si>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</si>
  <si>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</si>
  <si>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</si>
  <si>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</si>
  <si>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</si>
  <si>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</si>
  <si>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</si>
  <si>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</si>
  <si>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</si>
  <si>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</si>
  <si>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</si>
  <si>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</si>
  <si>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</si>
  <si>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</si>
  <si>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</si>
  <si>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</si>
  <si>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</si>
  <si>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</si>
  <si>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</si>
  <si>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</si>
  <si>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</si>
  <si>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</si>
  <si>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</si>
  <si>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</si>
  <si>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</si>
  <si>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</si>
  <si>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</si>
  <si>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</si>
  <si>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</si>
  <si>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</si>
  <si>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</si>
  <si>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</si>
  <si>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</si>
  <si>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</si>
  <si>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</si>
  <si>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</si>
  <si>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</si>
  <si>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</si>
  <si>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</si>
  <si>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</si>
  <si>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</si>
  <si>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</si>
  <si>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</si>
  <si>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</si>
  <si>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</si>
  <si>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</si>
  <si>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</si>
  <si>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</si>
  <si>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</si>
  <si>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</si>
  <si>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</si>
  <si>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</si>
  <si>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</si>
  <si>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</si>
  <si>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</si>
  <si>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</si>
  <si>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</si>
  <si>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</si>
  <si>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</si>
  <si>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</si>
  <si>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</si>
  <si>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</si>
  <si>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</si>
  <si>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</si>
  <si>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</si>
  <si>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</si>
  <si>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</si>
  <si>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</si>
  <si>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</si>
  <si>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</si>
  <si>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</si>
  <si>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</si>
  <si>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</si>
  <si>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</si>
  <si>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</si>
  <si>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</si>
  <si>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</si>
  <si>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</si>
  <si>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</si>
  <si>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</si>
  <si>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</si>
  <si>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</si>
  <si>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</si>
  <si>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</si>
  <si>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</si>
  <si>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</si>
  <si>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</si>
  <si>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</si>
  <si>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</si>
  <si>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</si>
  <si>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</si>
  <si>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</si>
  <si>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</si>
  <si>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</si>
  <si>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</si>
  <si>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</si>
  <si>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</si>
  <si>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</si>
  <si>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</si>
  <si>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</si>
  <si>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</si>
  <si>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</si>
  <si>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</si>
  <si>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</si>
  <si>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</si>
  <si>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</si>
  <si>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</si>
  <si>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</si>
  <si>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</si>
  <si>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</si>
  <si>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</si>
  <si>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</si>
  <si>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</si>
  <si>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</si>
  <si>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</si>
  <si>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</si>
  <si>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</si>
  <si>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</si>
  <si>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</si>
  <si>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</si>
  <si>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</si>
  <si>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</si>
  <si>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</si>
  <si>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</si>
  <si>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</si>
  <si>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</si>
  <si>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</si>
  <si>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</si>
  <si>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</si>
  <si>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</si>
  <si>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</si>
  <si>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</si>
  <si>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</si>
  <si>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</si>
  <si>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</si>
  <si>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</si>
  <si>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</si>
  <si>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</si>
  <si>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</si>
  <si>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</si>
  <si>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</si>
  <si>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</si>
  <si>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</si>
  <si>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</si>
  <si>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</si>
  <si>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</si>
  <si>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</si>
  <si>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</si>
  <si>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</si>
  <si>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</si>
  <si>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</si>
  <si>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</si>
  <si>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</si>
  <si>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</si>
  <si>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</si>
  <si>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</si>
  <si>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</si>
  <si>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</si>
  <si>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</si>
  <si>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</si>
  <si>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</si>
  <si>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</si>
  <si>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</si>
  <si>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</si>
  <si>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</si>
  <si>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</si>
  <si>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</si>
  <si>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</si>
  <si>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</si>
  <si>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</si>
  <si>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</si>
  <si>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</si>
  <si>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</si>
  <si>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</si>
  <si>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</si>
  <si>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</si>
  <si>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</si>
  <si>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</si>
  <si>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</si>
  <si>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</si>
  <si>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</si>
  <si>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</si>
  <si>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</si>
  <si>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</si>
  <si>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</si>
  <si>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</si>
  <si>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</si>
  <si>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</si>
  <si>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</si>
  <si>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</si>
  <si>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</si>
  <si>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</si>
  <si>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</si>
  <si>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</si>
  <si>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</si>
  <si>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</si>
  <si>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</si>
  <si>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</si>
  <si>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</si>
  <si>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</si>
  <si>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</si>
  <si>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</si>
  <si>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</si>
  <si>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</si>
  <si>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</si>
  <si>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</si>
  <si>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</si>
  <si>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</si>
  <si>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</si>
  <si>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</si>
  <si>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</si>
  <si>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</si>
  <si>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</si>
  <si>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</si>
  <si>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</si>
  <si>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</si>
  <si>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</si>
  <si>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</si>
  <si>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</si>
  <si>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</si>
  <si>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</si>
  <si>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</si>
  <si>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</si>
  <si>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</si>
  <si>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</si>
  <si>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</si>
  <si>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</si>
  <si>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</si>
  <si>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</si>
  <si>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</si>
  <si>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</si>
  <si>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</si>
  <si>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</si>
  <si>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</si>
  <si>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</si>
  <si>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</si>
  <si>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</si>
  <si>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</si>
  <si>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</si>
  <si>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</si>
  <si>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</si>
  <si>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</si>
  <si>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</si>
  <si>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</si>
  <si>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</si>
  <si>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</si>
  <si>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</si>
  <si>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</si>
  <si>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</si>
  <si>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</si>
  <si>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</si>
  <si>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</si>
  <si>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</si>
  <si>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</si>
  <si>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</si>
  <si>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</si>
  <si>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</si>
  <si>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</si>
  <si>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</si>
  <si>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</si>
  <si>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</si>
  <si>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</si>
  <si>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</si>
  <si>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</si>
  <si>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</si>
  <si>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</si>
  <si>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</si>
  <si>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</si>
  <si>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</si>
  <si>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</si>
  <si>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</si>
  <si>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</si>
  <si>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</si>
  <si>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</si>
  <si>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</si>
  <si>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</si>
  <si>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</si>
  <si>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</si>
  <si>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</si>
  <si>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</si>
  <si>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</si>
  <si>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</si>
  <si>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</si>
  <si>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</si>
  <si>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</si>
  <si>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</si>
  <si>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</si>
  <si>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</si>
  <si>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</si>
  <si>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</si>
  <si>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</si>
  <si>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</si>
  <si>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</si>
  <si>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</si>
  <si>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</si>
  <si>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</si>
  <si>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</si>
  <si>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</si>
  <si>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</si>
  <si>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</si>
  <si>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</si>
  <si>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</si>
  <si>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</si>
  <si>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</si>
  <si>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</si>
  <si>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</si>
  <si>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</si>
  <si>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</si>
  <si>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</si>
  <si>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</si>
  <si>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</si>
  <si>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</si>
  <si>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</si>
  <si>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</si>
  <si>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</si>
  <si>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</si>
  <si>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</si>
  <si>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</si>
  <si>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</si>
  <si>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</si>
  <si>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</si>
  <si>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</si>
  <si>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</si>
  <si>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</si>
  <si>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</si>
  <si>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</si>
  <si>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</si>
  <si>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</si>
  <si>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</si>
  <si>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</si>
  <si>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</si>
  <si>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</si>
  <si>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</si>
  <si>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</si>
  <si>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</si>
  <si>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</si>
  <si>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</si>
  <si>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</si>
  <si>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</si>
  <si>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</si>
  <si>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</si>
  <si>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</si>
  <si>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</si>
  <si>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</si>
  <si>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</si>
  <si>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</si>
  <si>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</si>
  <si>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</si>
  <si>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</si>
  <si>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</si>
  <si>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</si>
  <si>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</si>
  <si>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</si>
  <si>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</si>
  <si>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</si>
  <si>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</si>
  <si>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</si>
  <si>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</si>
  <si>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</si>
  <si>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</si>
  <si>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</si>
  <si>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</si>
  <si>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</si>
  <si>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</si>
  <si>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</si>
  <si>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</si>
  <si>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</si>
  <si>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</si>
  <si>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</si>
  <si>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</si>
  <si>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</si>
  <si>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</si>
  <si>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</si>
  <si>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</si>
  <si>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</si>
  <si>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</si>
  <si>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</si>
  <si>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</si>
  <si>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</si>
  <si>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</si>
  <si>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</si>
  <si>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</si>
  <si>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</si>
  <si>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</si>
  <si>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</si>
  <si>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</si>
  <si>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</si>
  <si>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</si>
  <si>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</si>
  <si>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</si>
  <si>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</si>
  <si>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</si>
  <si>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</si>
  <si>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</si>
  <si>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</si>
  <si>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</si>
  <si>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</si>
  <si>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</si>
  <si>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</si>
  <si>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</si>
  <si>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</si>
  <si>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</si>
  <si>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</si>
  <si>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</si>
  <si>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</si>
  <si>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</si>
  <si>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</si>
  <si>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</si>
  <si>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</si>
  <si>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</si>
  <si>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</si>
  <si>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</si>
  <si>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</si>
  <si>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</si>
  <si>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</si>
  <si>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</si>
  <si>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</si>
  <si>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</si>
  <si>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</si>
  <si>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</si>
  <si>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</si>
  <si>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</si>
  <si>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</si>
  <si>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</si>
  <si>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</si>
  <si>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</si>
  <si>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</si>
  <si>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</si>
  <si>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</si>
  <si>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</si>
  <si>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</si>
  <si>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</si>
  <si>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</si>
  <si>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</si>
  <si>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</si>
  <si>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</si>
  <si>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</si>
  <si>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</si>
  <si>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</si>
  <si>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</si>
  <si>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</si>
  <si>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</si>
  <si>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</si>
  <si>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</si>
  <si>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</si>
  <si>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</si>
  <si>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</si>
  <si>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</si>
  <si>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</si>
  <si>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</si>
  <si>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</si>
  <si>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</si>
  <si>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</si>
  <si>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</si>
  <si>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</si>
  <si>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</si>
  <si>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</si>
  <si>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</si>
  <si>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</si>
  <si>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</si>
  <si>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</si>
  <si>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</si>
  <si>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</si>
  <si>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</si>
  <si>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</si>
  <si>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</si>
  <si>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</si>
  <si>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</si>
  <si>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</si>
  <si>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</si>
  <si>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</si>
  <si>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</si>
  <si>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</si>
  <si>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</si>
  <si>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</si>
  <si>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</si>
  <si>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</si>
  <si>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</si>
  <si>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</si>
  <si>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</si>
  <si>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</si>
  <si>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</si>
  <si>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</si>
  <si>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</si>
  <si>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</si>
  <si>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</si>
  <si>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</si>
  <si>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</si>
  <si>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</si>
  <si>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</si>
  <si>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</si>
  <si>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</si>
  <si>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</si>
  <si>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</si>
  <si>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</si>
  <si>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</si>
  <si>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</si>
  <si>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</si>
  <si>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</si>
  <si>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</si>
  <si>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</si>
  <si>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</si>
  <si>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</si>
  <si>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</si>
  <si>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</si>
  <si>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</si>
  <si>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</si>
  <si>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</si>
  <si>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</si>
  <si>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</si>
  <si>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</si>
  <si>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</si>
  <si>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</si>
  <si>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</si>
  <si>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</si>
  <si>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</si>
  <si>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</si>
  <si>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</si>
  <si>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</si>
  <si>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</si>
  <si>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</si>
  <si>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</si>
  <si>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</si>
  <si>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</si>
  <si>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</si>
  <si>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</si>
  <si>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</si>
  <si>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</si>
  <si>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</si>
  <si>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</si>
  <si>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</si>
  <si>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</si>
  <si>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</si>
  <si>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</si>
  <si>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</si>
  <si>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</si>
  <si>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</si>
  <si>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</si>
  <si>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</si>
  <si>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</si>
  <si>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</si>
  <si>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</si>
  <si>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</si>
  <si>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</si>
  <si>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</si>
  <si>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</si>
  <si>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</si>
  <si>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</si>
  <si>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</si>
  <si>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</si>
  <si>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</si>
  <si>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</si>
  <si>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</si>
  <si>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</si>
  <si>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</si>
  <si>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</si>
  <si>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</si>
  <si>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</si>
  <si>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</si>
  <si>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</si>
  <si>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</si>
  <si>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</si>
  <si>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</si>
  <si>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</si>
  <si>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</si>
  <si>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</si>
  <si>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</si>
  <si>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</si>
  <si>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</si>
  <si>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</si>
  <si>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</si>
  <si>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</si>
  <si>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</si>
  <si>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</si>
  <si>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</si>
  <si>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</si>
  <si>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</si>
  <si>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</si>
  <si>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</si>
  <si>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</si>
  <si>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</si>
  <si>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</si>
  <si>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</si>
  <si>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</si>
  <si>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</si>
  <si>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</si>
  <si>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</si>
  <si>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</si>
  <si>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</si>
  <si>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</si>
  <si>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</si>
  <si>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</si>
  <si>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</si>
  <si>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</si>
  <si>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</si>
  <si>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</si>
  <si>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</si>
  <si>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</si>
  <si>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</si>
  <si>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</si>
  <si>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</si>
  <si>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</si>
  <si>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</si>
  <si>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</si>
  <si>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</si>
  <si>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</si>
  <si>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</si>
  <si>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</si>
  <si>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</si>
  <si>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</si>
  <si>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</si>
  <si>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</si>
  <si>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</si>
  <si>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</si>
  <si>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</si>
  <si>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</si>
  <si>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</si>
  <si>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</si>
  <si>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</si>
  <si>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</si>
  <si>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</si>
  <si>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</si>
  <si>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</si>
  <si>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</si>
  <si>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</si>
  <si>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</si>
  <si>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</si>
  <si>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</si>
  <si>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</si>
  <si>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</si>
  <si>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</si>
  <si>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</si>
  <si>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</si>
  <si>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</si>
  <si>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</si>
  <si>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</si>
  <si>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</si>
  <si>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</si>
  <si>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</si>
  <si>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</si>
  <si>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</si>
  <si>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</si>
  <si>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</si>
  <si>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</si>
  <si>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</si>
  <si>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</si>
  <si>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</si>
  <si>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</si>
  <si>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</si>
  <si>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</si>
  <si>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</si>
  <si>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</si>
  <si>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</si>
  <si>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</si>
  <si>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</si>
  <si>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</si>
  <si>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</si>
  <si>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</si>
  <si>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</si>
  <si>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</si>
  <si>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</si>
  <si>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</si>
  <si>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</si>
  <si>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</si>
  <si>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</si>
  <si>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</si>
  <si>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</si>
  <si>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</si>
  <si>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</si>
  <si>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</si>
  <si>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</si>
  <si>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</si>
  <si>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</si>
  <si>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</si>
  <si>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</si>
  <si>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</si>
  <si>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</si>
  <si>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</si>
  <si>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</si>
  <si>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</si>
  <si>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</si>
  <si>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</si>
  <si>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</si>
  <si>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</si>
  <si>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</si>
  <si>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</si>
  <si>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</si>
  <si>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</si>
  <si>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</si>
  <si>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</si>
  <si>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</si>
  <si>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</si>
  <si>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</si>
  <si>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</si>
  <si>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</si>
  <si>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</si>
  <si>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</si>
  <si>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</si>
  <si>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</si>
  <si>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</si>
  <si>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</si>
  <si>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</si>
  <si>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</si>
  <si>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</si>
  <si>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</si>
  <si>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</si>
  <si>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</si>
  <si>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</si>
  <si>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</si>
  <si>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</si>
  <si>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</si>
  <si>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</si>
  <si>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</si>
  <si>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</si>
  <si>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</si>
  <si>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</si>
  <si>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</si>
  <si>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</si>
  <si>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</si>
  <si>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</si>
  <si>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</si>
  <si>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</si>
  <si>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</si>
  <si>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</si>
  <si>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</si>
  <si>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</si>
  <si>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</si>
  <si>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</si>
  <si>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</si>
  <si>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</si>
  <si>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</si>
  <si>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</si>
  <si>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</si>
  <si>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</si>
  <si>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</si>
  <si>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</si>
  <si>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</si>
  <si>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</si>
  <si>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</si>
  <si>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</si>
  <si>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</si>
  <si>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</si>
  <si>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</si>
  <si>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</si>
  <si>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</si>
  <si>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</si>
  <si>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</si>
  <si>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</si>
  <si>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</si>
  <si>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</si>
  <si>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</si>
  <si>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</si>
  <si>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</si>
  <si>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</si>
  <si>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</si>
  <si>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</si>
  <si>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</si>
  <si>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</si>
  <si>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</si>
  <si>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</si>
  <si>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</si>
  <si>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</si>
  <si>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</si>
  <si>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</si>
  <si>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</si>
  <si>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</si>
  <si>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</si>
  <si>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</si>
  <si>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</si>
  <si>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</si>
  <si>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</si>
  <si>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</si>
  <si>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</si>
  <si>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</si>
  <si>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</si>
  <si>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</si>
  <si>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</si>
  <si>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</si>
  <si>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</si>
  <si>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</si>
  <si>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</si>
  <si>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</si>
  <si>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</si>
  <si>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</si>
  <si>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</si>
  <si>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</si>
  <si>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</si>
  <si>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</si>
  <si>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</si>
  <si>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</si>
  <si>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</si>
  <si>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</si>
  <si>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</si>
  <si>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</si>
  <si>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</si>
  <si>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</si>
  <si>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</si>
  <si>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</si>
  <si>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</si>
  <si>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</si>
  <si>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</si>
  <si>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</si>
  <si>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</si>
  <si>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</si>
  <si>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</si>
  <si>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</si>
  <si>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</si>
  <si>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</si>
  <si>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</si>
  <si>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</si>
  <si>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</si>
  <si>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</si>
  <si>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</si>
  <si>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</si>
  <si>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</si>
  <si>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</si>
  <si>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</si>
  <si>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</si>
  <si>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</si>
  <si>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</si>
  <si>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</si>
  <si>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</si>
  <si>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</si>
  <si>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</si>
  <si>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</si>
  <si>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</si>
  <si>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</si>
  <si>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</si>
  <si>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</si>
  <si>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</si>
  <si>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</si>
  <si>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</si>
  <si>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</si>
  <si>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</si>
  <si>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</si>
  <si>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</si>
  <si>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</si>
  <si>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</si>
  <si>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</si>
  <si>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</si>
  <si>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</si>
  <si>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</si>
  <si>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</si>
  <si>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</si>
  <si>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</si>
  <si>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</si>
  <si>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</si>
  <si>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</si>
  <si>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</si>
  <si>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</si>
  <si>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</si>
  <si>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</si>
  <si>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</si>
  <si>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</si>
  <si>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</si>
  <si>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</si>
  <si>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</si>
  <si>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</si>
  <si>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</si>
  <si>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</si>
  <si>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</si>
  <si>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</si>
  <si>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</si>
  <si>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</si>
  <si>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</si>
  <si>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</si>
  <si>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</si>
  <si>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</si>
  <si>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</si>
  <si>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</si>
  <si>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</si>
  <si>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</si>
  <si>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</si>
  <si>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</si>
  <si>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</si>
  <si>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</si>
  <si>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</si>
  <si>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</si>
  <si>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</si>
  <si>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</si>
  <si>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</si>
  <si>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</si>
  <si>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</si>
  <si>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</si>
  <si>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</si>
  <si>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</si>
  <si>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</si>
  <si>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</si>
  <si>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</si>
  <si>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</si>
  <si>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</si>
  <si>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</si>
  <si>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</si>
  <si>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</si>
  <si>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</si>
  <si>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</si>
  <si>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</si>
  <si>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</si>
  <si>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</si>
  <si>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</si>
  <si>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</si>
  <si>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</si>
  <si>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</si>
  <si>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</si>
  <si>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</si>
  <si>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</si>
  <si>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</si>
  <si>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</si>
  <si>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</si>
  <si>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</si>
  <si>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</si>
  <si>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</si>
  <si>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</si>
  <si>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</si>
  <si>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</si>
  <si>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</si>
  <si>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</si>
  <si>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</si>
  <si>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</si>
  <si>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</si>
  <si>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</si>
  <si>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</si>
  <si>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</si>
  <si>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</si>
  <si>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</si>
  <si>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</si>
  <si>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</si>
  <si>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</si>
  <si>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</si>
  <si>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</si>
  <si>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</si>
  <si>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</si>
  <si>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</si>
  <si>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</si>
  <si>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</si>
  <si>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</si>
  <si>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</si>
  <si>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</si>
  <si>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</si>
  <si>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</si>
  <si>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</si>
  <si>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</si>
  <si>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</si>
  <si>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</si>
  <si>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</si>
  <si>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</si>
  <si>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</si>
  <si>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</si>
  <si>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</si>
  <si>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</si>
  <si>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</si>
  <si>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</si>
  <si>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</si>
  <si>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</si>
  <si>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</si>
  <si>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</si>
  <si>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</si>
  <si>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</si>
  <si>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</si>
  <si>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</si>
  <si>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</si>
  <si>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</si>
  <si>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</si>
  <si>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</si>
  <si>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</si>
  <si>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</si>
  <si>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</si>
  <si>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</si>
  <si>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</si>
  <si>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</si>
  <si>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</si>
  <si>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</si>
  <si>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</si>
  <si>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</si>
  <si>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</si>
  <si>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</si>
  <si>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</si>
  <si>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</si>
  <si>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</si>
  <si>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</si>
  <si>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</si>
  <si>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</si>
  <si>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</si>
  <si>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</si>
  <si>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</si>
  <si>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</si>
  <si>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</si>
  <si>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</si>
  <si>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</si>
  <si>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</si>
  <si>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</si>
  <si>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</si>
  <si>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</si>
  <si>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</si>
  <si>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</si>
  <si>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</si>
  <si>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</si>
  <si>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</si>
  <si>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</si>
  <si>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</si>
  <si>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</si>
  <si>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</si>
  <si>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</si>
  <si>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</si>
  <si>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</si>
  <si>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</si>
  <si>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</si>
  <si>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</si>
  <si>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</si>
  <si>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</si>
  <si>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</si>
  <si>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</si>
  <si>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</si>
  <si>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</si>
  <si>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</si>
  <si>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</si>
  <si>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</si>
  <si>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</si>
  <si>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</si>
  <si>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</si>
  <si>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</si>
  <si>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</si>
  <si>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</si>
  <si>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</si>
  <si>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</si>
  <si>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</si>
  <si>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</si>
  <si>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</si>
  <si>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</si>
  <si>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</si>
  <si>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</si>
  <si>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</si>
  <si>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</si>
  <si>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</si>
  <si>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</si>
  <si>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</si>
  <si>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</si>
  <si>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</si>
  <si>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</si>
  <si>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</si>
  <si>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</si>
  <si>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</si>
  <si>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</si>
  <si>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</si>
  <si>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</si>
  <si>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</si>
  <si>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</si>
  <si>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</si>
  <si>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</si>
  <si>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</si>
  <si>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</si>
  <si>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</si>
  <si>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</si>
  <si>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</si>
  <si>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</si>
  <si>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</si>
  <si>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</si>
  <si>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</si>
  <si>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</si>
  <si>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</si>
  <si>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</si>
  <si>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</si>
  <si>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</si>
  <si>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</si>
  <si>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</si>
  <si>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</si>
  <si>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</si>
  <si>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</si>
  <si>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</si>
  <si>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</si>
  <si>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</si>
  <si>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</si>
  <si>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</si>
  <si>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</si>
  <si>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</si>
  <si>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</si>
  <si>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</si>
  <si>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</si>
  <si>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</si>
  <si>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</si>
  <si>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</si>
  <si>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</si>
  <si>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</si>
  <si>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</si>
  <si>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</si>
  <si>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</si>
  <si>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</si>
  <si>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</si>
  <si>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</si>
  <si>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</si>
  <si>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</si>
  <si>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</si>
  <si>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</si>
  <si>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</si>
  <si>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</si>
  <si>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</si>
  <si>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</si>
  <si>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</si>
  <si>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</si>
  <si>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</si>
  <si>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</si>
  <si>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</si>
  <si>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</si>
  <si>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</si>
  <si>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</si>
  <si>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</si>
  <si>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</si>
  <si>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</si>
  <si>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</si>
  <si>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</si>
  <si>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</si>
  <si>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</si>
  <si>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</si>
  <si>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</si>
  <si>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</si>
  <si>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</si>
  <si>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</si>
  <si>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</si>
  <si>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</si>
  <si>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</si>
  <si>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</si>
  <si>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</si>
  <si>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</si>
  <si>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</si>
  <si>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</si>
  <si>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</si>
  <si>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</si>
  <si>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</si>
  <si>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</si>
  <si>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</si>
  <si>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</si>
  <si>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</si>
  <si>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</si>
  <si>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</si>
  <si>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</si>
  <si>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</si>
  <si>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</si>
  <si>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</si>
  <si>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</si>
  <si>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</si>
  <si>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</si>
  <si>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</si>
  <si>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</si>
  <si>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</si>
  <si>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</si>
  <si>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</si>
  <si>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</si>
  <si>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</si>
  <si>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</si>
  <si>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</si>
  <si>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</si>
  <si>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</si>
  <si>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</si>
  <si>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</si>
  <si>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</si>
  <si>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</si>
  <si>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</si>
  <si>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</si>
  <si>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</si>
  <si>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</si>
  <si>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</si>
  <si>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</si>
  <si>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</si>
  <si>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</si>
  <si>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</si>
  <si>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</si>
  <si>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</si>
  <si>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</si>
  <si>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</si>
  <si>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</si>
  <si>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</si>
  <si>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</si>
  <si>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</si>
  <si>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</si>
  <si>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</si>
  <si>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</si>
  <si>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</si>
  <si>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</si>
  <si>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</si>
  <si>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</si>
  <si>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</si>
  <si>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</si>
  <si>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</si>
  <si>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</si>
  <si>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</si>
  <si>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</si>
  <si>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</si>
  <si>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</si>
  <si>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</si>
  <si>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</si>
  <si>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</si>
  <si>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</si>
  <si>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</si>
  <si>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</si>
  <si>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</si>
  <si>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</si>
  <si>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</si>
  <si>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</si>
  <si>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</si>
  <si>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</si>
  <si>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</si>
  <si>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</si>
  <si>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</si>
  <si>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</si>
  <si>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</si>
  <si>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</si>
  <si>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</si>
  <si>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</si>
  <si>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</si>
  <si>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</si>
  <si>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</si>
  <si>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</si>
  <si>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</si>
  <si>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</si>
  <si>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</si>
  <si>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</si>
  <si>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</si>
  <si>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</si>
  <si>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</si>
  <si>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</si>
  <si>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</si>
  <si>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</si>
  <si>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</si>
  <si>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</si>
  <si>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</si>
  <si>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</si>
  <si>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</si>
  <si>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</si>
  <si>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</si>
  <si>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</si>
  <si>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</si>
  <si>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</si>
  <si>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</si>
  <si>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</si>
  <si>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</si>
  <si>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</si>
  <si>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</si>
  <si>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</si>
  <si>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</si>
  <si>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</si>
  <si>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</si>
  <si>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</si>
  <si>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</si>
  <si>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</si>
  <si>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</si>
  <si>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</si>
  <si>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</si>
  <si>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</si>
  <si>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</si>
  <si>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</si>
  <si>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</si>
  <si>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</si>
  <si>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</si>
  <si>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</si>
  <si>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</si>
  <si>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</si>
  <si>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</si>
  <si>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</si>
  <si>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</si>
  <si>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</si>
  <si>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</si>
  <si>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</si>
  <si>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</si>
  <si>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</si>
  <si>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</si>
  <si>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</si>
  <si>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</si>
  <si>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</si>
  <si>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</si>
  <si>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</si>
  <si>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</si>
  <si>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</si>
  <si>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</si>
  <si>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</si>
  <si>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</si>
  <si>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</si>
  <si>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</si>
  <si>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</si>
  <si>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</si>
  <si>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</si>
  <si>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</si>
  <si>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</si>
  <si>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</si>
  <si>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</si>
  <si>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</si>
  <si>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</si>
  <si>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</si>
  <si>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</si>
  <si>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</si>
  <si>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</si>
  <si>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</si>
  <si>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</si>
  <si>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</si>
  <si>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</si>
  <si>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</si>
  <si>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</si>
  <si>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</si>
  <si>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</si>
  <si>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</si>
  <si>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</si>
  <si>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</si>
  <si>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</si>
  <si>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</si>
  <si>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</si>
  <si>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</si>
  <si>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</si>
  <si>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</si>
  <si>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</si>
  <si>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</si>
  <si>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</si>
  <si>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</si>
  <si>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</si>
  <si>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</si>
  <si>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</si>
  <si>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</si>
  <si>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</si>
  <si>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</si>
  <si>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</si>
  <si>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</si>
  <si>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</si>
  <si>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</si>
  <si>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</si>
  <si>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</si>
  <si>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</si>
  <si>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</si>
  <si>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</si>
  <si>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</si>
  <si>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</si>
  <si>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</si>
  <si>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</si>
  <si>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</si>
  <si>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</si>
  <si>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</si>
  <si>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</si>
  <si>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</si>
  <si>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</si>
  <si>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</si>
  <si>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</si>
  <si>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</si>
  <si>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</si>
  <si>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</si>
  <si>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</si>
  <si>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</si>
  <si>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</si>
  <si>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</si>
  <si>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</si>
  <si>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</si>
  <si>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</si>
  <si>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</si>
  <si>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</si>
  <si>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</si>
  <si>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</si>
  <si>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</si>
  <si>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</si>
  <si>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</si>
  <si>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</si>
  <si>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</si>
  <si>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</si>
  <si>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</si>
  <si>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</si>
  <si>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</si>
  <si>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</si>
  <si>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</si>
  <si>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</si>
  <si>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</si>
  <si>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</si>
  <si>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</si>
  <si>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</si>
  <si>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</si>
  <si>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</si>
  <si>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</si>
  <si>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</si>
  <si>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</si>
  <si>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</si>
  <si>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</si>
  <si>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</si>
  <si>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</si>
  <si>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</si>
  <si>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</si>
  <si>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</si>
  <si>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</si>
  <si>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</si>
  <si>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</si>
  <si>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</si>
  <si>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</si>
  <si>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</si>
  <si>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</si>
  <si>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</si>
  <si>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</si>
  <si>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</si>
  <si>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</si>
  <si>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</si>
  <si>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</si>
  <si>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</si>
  <si>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</si>
  <si>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</si>
  <si>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</si>
  <si>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</si>
  <si>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</si>
  <si>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</si>
  <si>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</si>
  <si>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</si>
  <si>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</si>
  <si>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</si>
  <si>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</si>
  <si>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</si>
  <si>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</si>
  <si>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</si>
  <si>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</si>
  <si>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</si>
  <si>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</si>
  <si>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</si>
  <si>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</si>
  <si>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</si>
  <si>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</si>
  <si>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</si>
  <si>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</si>
  <si>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</si>
  <si>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</si>
  <si>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</si>
  <si>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</si>
  <si>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</si>
  <si>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</si>
  <si>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</si>
  <si>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</si>
  <si>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</si>
  <si>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</si>
  <si>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</si>
  <si>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</si>
  <si>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</si>
  <si>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</si>
  <si>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</si>
  <si>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</si>
  <si>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</si>
  <si>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</si>
  <si>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</si>
  <si>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</si>
  <si>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</si>
  <si>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</si>
  <si>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</si>
  <si>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</si>
  <si>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</si>
  <si>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</si>
  <si>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</si>
  <si>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</si>
  <si>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</si>
  <si>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</si>
  <si>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</si>
  <si>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</si>
  <si>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</si>
  <si>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</si>
  <si>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</si>
  <si>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</si>
  <si>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</si>
  <si>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</si>
  <si>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</si>
  <si>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</si>
  <si>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</si>
  <si>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</si>
  <si>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</si>
  <si>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</si>
  <si>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</si>
  <si>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</si>
  <si>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</si>
  <si>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</si>
  <si>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</si>
  <si>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</si>
  <si>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</si>
  <si>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</si>
  <si>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</si>
  <si>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</si>
  <si>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</si>
  <si>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</si>
  <si>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</si>
  <si>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</si>
  <si>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</si>
  <si>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</si>
  <si>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</si>
  <si>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</si>
  <si>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</si>
  <si>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</si>
  <si>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</si>
  <si>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</si>
  <si>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</si>
  <si>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</si>
  <si>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</si>
  <si>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</si>
  <si>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</si>
  <si>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</si>
  <si>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</si>
  <si>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</si>
  <si>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</si>
  <si>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</si>
  <si>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</si>
  <si>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</si>
  <si>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</si>
  <si>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</si>
  <si>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</si>
  <si>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</si>
  <si>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</si>
  <si>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</si>
  <si>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</si>
  <si>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</si>
  <si>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</si>
  <si>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</si>
  <si>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</si>
  <si>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</si>
  <si>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</si>
  <si>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</si>
  <si>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</si>
  <si>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</si>
  <si>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</si>
  <si>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</si>
  <si>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</si>
  <si>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</si>
  <si>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</si>
  <si>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</si>
  <si>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</si>
  <si>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</si>
  <si>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</si>
  <si>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</si>
  <si>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</si>
  <si>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</si>
  <si>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</si>
  <si>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</si>
  <si>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</si>
  <si>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</si>
  <si>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</si>
  <si>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</si>
  <si>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</si>
  <si>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</si>
  <si>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</si>
  <si>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</si>
  <si>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</si>
  <si>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</si>
  <si>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</si>
  <si>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</si>
  <si>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</si>
  <si>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</si>
  <si>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</si>
  <si>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</si>
  <si>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</si>
  <si>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</si>
  <si>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</si>
  <si>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</si>
  <si>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</si>
  <si>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</si>
  <si>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</si>
  <si>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</si>
  <si>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</si>
  <si>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</si>
  <si>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</si>
  <si>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</si>
  <si>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</si>
  <si>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</si>
  <si>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</si>
  <si>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</si>
  <si>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</si>
  <si>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</si>
  <si>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</si>
  <si>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</si>
  <si>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</si>
  <si>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</si>
  <si>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</si>
  <si>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</si>
  <si>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</si>
  <si>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</si>
  <si>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</si>
  <si>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</si>
  <si>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</si>
  <si>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</si>
  <si>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</si>
  <si>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</si>
  <si>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</si>
  <si>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</si>
  <si>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</si>
  <si>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</si>
  <si>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</si>
  <si>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</si>
  <si>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</si>
  <si>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</si>
  <si>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</si>
  <si>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</si>
  <si>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</si>
  <si>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</si>
  <si>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</si>
  <si>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</si>
  <si>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</si>
  <si>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</si>
  <si>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</si>
  <si>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</si>
  <si>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</si>
  <si>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</si>
  <si>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</si>
  <si>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</si>
  <si>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</si>
  <si>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</si>
  <si>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</si>
  <si>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</si>
  <si>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</si>
  <si>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</si>
  <si>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</si>
  <si>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</si>
  <si>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</si>
  <si>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</si>
  <si>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</si>
  <si>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</si>
  <si>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</si>
  <si>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</si>
  <si>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</si>
  <si>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</si>
  <si>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</si>
  <si>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</si>
  <si>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</si>
  <si>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</si>
  <si>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</si>
  <si>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</si>
  <si>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</si>
  <si>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</si>
  <si>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</si>
  <si>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</si>
  <si>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</si>
  <si>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</si>
  <si>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</si>
  <si>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</si>
  <si>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</si>
  <si>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</si>
  <si>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</si>
  <si>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</si>
  <si>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</si>
  <si>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</si>
  <si>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</si>
  <si>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</si>
  <si>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</si>
  <si>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</si>
  <si>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</si>
  <si>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</si>
  <si>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</si>
  <si>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</si>
  <si>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</si>
  <si>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</si>
  <si>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</si>
  <si>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</si>
  <si>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</si>
  <si>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</si>
  <si>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</si>
  <si>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</si>
  <si>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</si>
  <si>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</si>
  <si>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</si>
  <si>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</si>
  <si>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</si>
  <si>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</si>
  <si>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</si>
  <si>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</si>
  <si>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</si>
  <si>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</si>
  <si>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</si>
  <si>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</si>
  <si>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</si>
  <si>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</si>
  <si>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</si>
  <si>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</si>
  <si>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</si>
  <si>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</si>
  <si>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</si>
  <si>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</si>
  <si>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</si>
  <si>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</si>
  <si>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</si>
  <si>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</si>
  <si>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</si>
  <si>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</si>
  <si>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</si>
  <si>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</si>
  <si>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</si>
  <si>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</si>
  <si>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</si>
  <si>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</si>
  <si>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</si>
  <si>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</si>
  <si>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</si>
  <si>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</si>
  <si>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</si>
  <si>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</si>
  <si>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</si>
  <si>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</si>
  <si>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</si>
  <si>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</si>
  <si>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</si>
  <si>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</si>
  <si>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</si>
  <si>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</si>
  <si>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</si>
  <si>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</si>
  <si>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</si>
  <si>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</si>
  <si>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</si>
  <si>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</si>
  <si>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</si>
  <si>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</si>
  <si>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</si>
  <si>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</si>
  <si>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</si>
  <si>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</si>
  <si>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</si>
  <si>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</si>
  <si>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</si>
  <si>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</si>
  <si>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</si>
  <si>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</si>
  <si>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</si>
  <si>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</si>
  <si>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</si>
  <si>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</si>
  <si>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</si>
  <si>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</si>
  <si>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</si>
  <si>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</si>
  <si>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</si>
  <si>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</si>
  <si>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</si>
  <si>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</si>
  <si>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</si>
  <si>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</si>
  <si>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</si>
  <si>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</si>
  <si>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</si>
  <si>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</si>
  <si>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</si>
  <si>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</si>
  <si>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</si>
  <si>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</si>
  <si>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</si>
  <si>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</si>
  <si>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</si>
  <si>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</si>
  <si>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</si>
  <si>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</si>
  <si>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</si>
  <si>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</si>
  <si>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</si>
  <si>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</si>
  <si>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</si>
  <si>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</si>
  <si>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</si>
  <si>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</si>
  <si>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</si>
  <si>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</si>
  <si>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</si>
  <si>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</si>
  <si>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</si>
  <si>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</si>
  <si>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</si>
  <si>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</si>
  <si>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</si>
  <si>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</si>
  <si>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</si>
  <si>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</si>
  <si>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</si>
  <si>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</si>
  <si>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</si>
  <si>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</si>
  <si>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</si>
  <si>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</si>
  <si>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</si>
  <si>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</si>
  <si>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</si>
  <si>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</si>
  <si>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</si>
  <si>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</si>
  <si>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</si>
  <si>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</si>
  <si>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</si>
  <si>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</si>
  <si>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</si>
  <si>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</si>
  <si>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</si>
  <si>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</si>
  <si>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</si>
  <si>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</si>
  <si>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</si>
  <si>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</si>
  <si>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</si>
  <si>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</si>
  <si>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</si>
  <si>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</si>
  <si>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</si>
  <si>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</si>
  <si>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</si>
  <si>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</si>
  <si>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</si>
  <si>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</si>
  <si>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</si>
  <si>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</si>
  <si>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</si>
  <si>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</si>
  <si>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</si>
  <si>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</si>
  <si>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</si>
  <si>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</si>
  <si>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</si>
  <si>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</si>
  <si>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</si>
  <si>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</si>
  <si>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</si>
  <si>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</si>
  <si>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</si>
  <si>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</si>
  <si>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</si>
  <si>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</si>
  <si>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</si>
  <si>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</si>
  <si>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</si>
  <si>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</si>
  <si>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</si>
  <si>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</si>
  <si>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</si>
  <si>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</si>
  <si>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</si>
  <si>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</si>
  <si>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</si>
  <si>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</si>
  <si>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</si>
  <si>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</si>
  <si>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</si>
  <si>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</si>
  <si>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</si>
  <si>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</si>
  <si>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</si>
  <si>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</si>
  <si>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</si>
  <si>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</si>
  <si>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</si>
  <si>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</si>
  <si>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</si>
  <si>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</si>
  <si>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</si>
  <si>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</si>
  <si>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</si>
  <si>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</si>
  <si>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</si>
  <si>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</si>
  <si>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</si>
  <si>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</si>
  <si>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</si>
  <si>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</si>
  <si>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</si>
  <si>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</si>
  <si>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</si>
  <si>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</si>
  <si>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</si>
  <si>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</si>
  <si>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</si>
  <si>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</si>
  <si>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</si>
  <si>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</si>
  <si>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</si>
  <si>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</si>
  <si>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</si>
  <si>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</si>
  <si>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</si>
  <si>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</si>
  <si>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</si>
  <si>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</si>
  <si>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</si>
  <si>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</si>
  <si>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</si>
  <si>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</si>
  <si>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</si>
  <si>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</si>
  <si>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</si>
  <si>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</si>
  <si>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</si>
  <si>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</si>
  <si>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</si>
  <si>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</si>
  <si>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</si>
  <si>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</si>
  <si>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</si>
  <si>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</si>
  <si>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</si>
  <si>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</si>
  <si>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</si>
  <si>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</si>
  <si>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</si>
  <si>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</si>
  <si>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</si>
  <si>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</si>
  <si>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</si>
  <si>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</si>
  <si>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</si>
  <si>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</si>
  <si>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</si>
  <si>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</si>
  <si>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</si>
  <si>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</si>
  <si>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</si>
  <si>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</si>
  <si>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</si>
  <si>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</si>
  <si>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</si>
  <si>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</si>
  <si>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</si>
  <si>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</si>
  <si>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</si>
  <si>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</si>
  <si>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</si>
  <si>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</si>
  <si>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</si>
  <si>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</si>
  <si>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</si>
  <si>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</si>
  <si>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</si>
  <si>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</si>
  <si>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</si>
  <si>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</si>
  <si>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</si>
  <si>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</si>
  <si>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</si>
  <si>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</si>
  <si>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</si>
  <si>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</si>
  <si>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</si>
  <si>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</si>
  <si>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</si>
  <si>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</si>
  <si>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</si>
  <si>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</si>
  <si>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</si>
  <si>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</si>
  <si>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</si>
  <si>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</si>
  <si>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</si>
  <si>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</si>
  <si>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</si>
  <si>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</si>
  <si>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</si>
  <si>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</si>
  <si>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</si>
  <si>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</si>
  <si>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</si>
  <si>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</si>
  <si>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</si>
  <si>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</si>
  <si>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</si>
  <si>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</si>
  <si>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</si>
  <si>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</si>
  <si>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</si>
  <si>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</si>
  <si>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</si>
  <si>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</si>
  <si>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</si>
  <si>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</si>
  <si>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</si>
  <si>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</si>
  <si>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</si>
  <si>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</si>
  <si>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</si>
  <si>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</si>
  <si>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</si>
  <si>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</si>
  <si>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</si>
  <si>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</si>
  <si>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</si>
  <si>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</si>
  <si>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</si>
  <si>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</si>
  <si>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</si>
  <si>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</si>
  <si>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</si>
  <si>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</si>
  <si>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</si>
  <si>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</si>
  <si>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</si>
  <si>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</si>
  <si>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</si>
  <si>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</si>
  <si>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</si>
  <si>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</si>
  <si>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</si>
  <si>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</si>
  <si>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</si>
  <si>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</si>
  <si>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</si>
  <si>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</si>
  <si>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</si>
  <si>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</si>
  <si>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</si>
  <si>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</si>
  <si>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</si>
  <si>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</si>
  <si>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</si>
  <si>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</si>
  <si>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</si>
  <si>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</si>
  <si>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</si>
  <si>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</si>
  <si>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</si>
  <si>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</si>
  <si>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</si>
  <si>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</si>
  <si>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</si>
  <si>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</si>
  <si>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</si>
  <si>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</si>
  <si>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</si>
  <si>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</si>
  <si>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</si>
  <si>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</si>
  <si>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</si>
  <si>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</si>
  <si>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</si>
  <si>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</si>
  <si>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</si>
  <si>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</si>
  <si>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</si>
  <si>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</si>
  <si>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</si>
  <si>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</si>
  <si>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</si>
  <si>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</si>
  <si>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</si>
  <si>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</si>
  <si>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</si>
  <si>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</si>
  <si>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</si>
  <si>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</si>
  <si>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</si>
  <si>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</si>
  <si>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</si>
  <si>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</si>
  <si>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</si>
  <si>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</si>
  <si>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</si>
  <si>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</si>
  <si>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</si>
  <si>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</si>
  <si>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</si>
  <si>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</si>
  <si>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</si>
  <si>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</si>
  <si>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</si>
  <si>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</si>
  <si>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</si>
  <si>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</si>
  <si>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</si>
  <si>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</si>
  <si>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</si>
  <si>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</si>
  <si>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</si>
  <si>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</si>
  <si>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</si>
  <si>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</si>
  <si>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</si>
  <si>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</si>
  <si>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</si>
  <si>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</si>
  <si>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</si>
  <si>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</si>
  <si>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</si>
  <si>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</si>
  <si>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</si>
  <si>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</si>
  <si>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</si>
  <si>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</si>
  <si>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</si>
  <si>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</si>
  <si>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</si>
  <si>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</si>
  <si>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</si>
  <si>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</si>
  <si>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</si>
  <si>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</si>
  <si>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</si>
  <si>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</si>
  <si>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</si>
  <si>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</si>
  <si>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</si>
  <si>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</si>
  <si>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</si>
  <si>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</si>
  <si>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</si>
  <si>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</si>
  <si>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</si>
  <si>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</si>
  <si>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</si>
  <si>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</si>
  <si>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</si>
  <si>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</si>
  <si>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</si>
  <si>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</si>
  <si>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</si>
  <si>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</si>
  <si>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</si>
  <si>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</si>
  <si>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</si>
  <si>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</si>
  <si>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</si>
  <si>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</si>
  <si>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</si>
  <si>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</si>
  <si>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</si>
  <si>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</si>
  <si>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</si>
  <si>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</si>
  <si>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</si>
  <si>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</si>
  <si>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</si>
  <si>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</si>
  <si>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</si>
  <si>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</si>
  <si>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</si>
  <si>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</si>
  <si>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</si>
  <si>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</si>
  <si>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</si>
  <si>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</si>
  <si>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</si>
  <si>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</si>
  <si>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</si>
  <si>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</si>
  <si>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</si>
  <si>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</si>
  <si>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</si>
  <si>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</si>
  <si>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</si>
  <si>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</si>
  <si>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</si>
  <si>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</si>
  <si>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</si>
  <si>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</si>
  <si>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</si>
  <si>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</si>
  <si>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</si>
  <si>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</si>
  <si>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</si>
  <si>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</si>
  <si>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</si>
  <si>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</si>
  <si>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</si>
  <si>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</si>
  <si>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</si>
  <si>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</si>
  <si>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</si>
  <si>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</si>
  <si>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</si>
  <si>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</si>
  <si>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</si>
  <si>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</si>
  <si>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</si>
  <si>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</si>
  <si>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</si>
  <si>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</si>
  <si>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</si>
  <si>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</si>
  <si>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</si>
  <si>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</si>
  <si>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</si>
  <si>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</si>
  <si>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</si>
  <si>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</si>
  <si>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</si>
  <si>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</si>
  <si>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</si>
  <si>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</si>
  <si>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</si>
  <si>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</si>
  <si>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</si>
  <si>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</si>
  <si>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</si>
  <si>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</si>
  <si>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</si>
  <si>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</si>
  <si>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</si>
  <si>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</si>
  <si>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</si>
  <si>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</si>
  <si>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</si>
  <si>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</si>
  <si>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</si>
  <si>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</si>
  <si>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</si>
  <si>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</si>
  <si>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</si>
  <si>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</si>
  <si>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</si>
  <si>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</si>
  <si>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</si>
  <si>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</si>
  <si>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</si>
  <si>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</si>
  <si>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</si>
  <si>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</si>
  <si>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</si>
  <si>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</si>
  <si>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</si>
  <si>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</si>
  <si>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</si>
  <si>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</si>
  <si>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</si>
  <si>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</si>
  <si>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</si>
  <si>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</si>
  <si>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</si>
  <si>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</si>
  <si>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</si>
  <si>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</si>
  <si>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</si>
  <si>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</si>
  <si>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</si>
  <si>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</si>
  <si>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</si>
  <si>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</si>
  <si>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</si>
  <si>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</si>
  <si>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</si>
  <si>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</si>
  <si>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</si>
  <si>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</si>
  <si>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</si>
  <si>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</si>
  <si>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</si>
  <si>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</si>
  <si>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</si>
  <si>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</si>
  <si>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</si>
  <si>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</si>
  <si>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</si>
  <si>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</si>
  <si>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</si>
  <si>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</si>
  <si>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</si>
  <si>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</si>
  <si>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</si>
  <si>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</si>
  <si>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</si>
  <si>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</si>
  <si>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</si>
  <si>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</si>
  <si>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</si>
  <si>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</si>
  <si>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</si>
  <si>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</si>
  <si>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</si>
  <si>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</si>
  <si>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</si>
  <si>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</si>
  <si>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</si>
  <si>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</si>
  <si>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</si>
  <si>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</si>
  <si>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</si>
  <si>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</si>
  <si>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</si>
  <si>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</si>
  <si>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</si>
  <si>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</si>
  <si>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</si>
  <si>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</si>
  <si>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</si>
  <si>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</si>
  <si>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</si>
  <si>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</si>
  <si>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</si>
  <si>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</si>
  <si>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</si>
  <si>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</si>
  <si>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</si>
  <si>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</si>
  <si>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</si>
  <si>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</si>
  <si>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</si>
  <si>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</si>
  <si>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</si>
  <si>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</si>
  <si>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</si>
  <si>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</si>
  <si>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</si>
  <si>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</si>
  <si>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</si>
  <si>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</si>
  <si>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</si>
  <si>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</si>
  <si>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</si>
  <si>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</si>
  <si>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</si>
  <si>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</si>
  <si>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</si>
  <si>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</si>
  <si>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</si>
  <si>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</si>
  <si>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</si>
  <si>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</si>
  <si>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</si>
  <si>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</si>
  <si>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</si>
  <si>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</si>
  <si>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</si>
  <si>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</si>
  <si>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</si>
  <si>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</si>
  <si>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</si>
  <si>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</si>
  <si>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</si>
  <si>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</si>
  <si>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</si>
  <si>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</si>
  <si>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</si>
  <si>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</si>
  <si>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</si>
  <si>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</si>
  <si>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</si>
  <si>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</si>
  <si>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</si>
  <si>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</si>
  <si>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</si>
  <si>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</si>
  <si>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</si>
  <si>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</si>
  <si>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</si>
  <si>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</si>
  <si>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</si>
  <si>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</si>
  <si>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</si>
  <si>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</si>
  <si>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</si>
  <si>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</si>
  <si>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</si>
  <si>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</si>
  <si>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</si>
  <si>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</si>
  <si>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</si>
  <si>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</si>
  <si>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</si>
  <si>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</si>
  <si>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</si>
  <si>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</si>
  <si>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</si>
  <si>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</si>
  <si>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</si>
  <si>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</si>
  <si>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</si>
  <si>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</si>
  <si>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</si>
  <si>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</si>
  <si>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</si>
  <si>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</si>
  <si>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</si>
  <si>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</si>
  <si>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</si>
  <si>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</si>
  <si>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</si>
  <si>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</si>
  <si>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</si>
  <si>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</si>
  <si>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</si>
  <si>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</si>
  <si>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</si>
  <si>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</si>
  <si>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</si>
  <si>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</si>
  <si>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</si>
  <si>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</si>
  <si>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</si>
  <si>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</si>
  <si>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</si>
  <si>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</si>
  <si>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</si>
  <si>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</si>
  <si>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</si>
  <si>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</si>
  <si>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</si>
  <si>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</si>
  <si>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</si>
  <si>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</si>
  <si>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</si>
  <si>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</si>
  <si>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</si>
  <si>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</si>
  <si>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</si>
  <si>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</si>
  <si>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</si>
  <si>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</si>
  <si>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</si>
  <si>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</si>
  <si>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</si>
  <si>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</si>
  <si>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</si>
  <si>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</si>
  <si>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</si>
  <si>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</si>
  <si>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</si>
  <si>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</si>
  <si>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</si>
  <si>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</si>
  <si>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</si>
  <si>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</si>
  <si>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</si>
  <si>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</si>
  <si>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</si>
  <si>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</si>
  <si>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</si>
  <si>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</si>
  <si>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</si>
  <si>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</si>
  <si>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</si>
  <si>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</si>
  <si>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</si>
  <si>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</si>
  <si>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</si>
  <si>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</si>
  <si>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</si>
  <si>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</si>
  <si>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</si>
  <si>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</si>
  <si>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</si>
  <si>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</si>
  <si>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</si>
  <si>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</si>
  <si>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</si>
  <si>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</si>
  <si>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</si>
  <si>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</si>
  <si>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</si>
  <si>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</si>
  <si>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</si>
  <si>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</si>
  <si>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</si>
  <si>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</si>
  <si>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</si>
  <si>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</si>
  <si>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</si>
  <si>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</si>
  <si>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</si>
  <si>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</si>
  <si>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</si>
  <si>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</si>
  <si>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</si>
  <si>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</si>
  <si>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</si>
  <si>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</si>
  <si>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</si>
  <si>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</si>
  <si>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</si>
  <si>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</si>
  <si>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</si>
  <si>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</si>
  <si>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</si>
  <si>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</si>
  <si>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</si>
  <si>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</si>
  <si>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</si>
  <si>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</si>
  <si>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</si>
  <si>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</si>
  <si>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</si>
  <si>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</si>
  <si>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</si>
  <si>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</si>
  <si>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</si>
  <si>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</si>
  <si>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</si>
  <si>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</si>
  <si>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</si>
  <si>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</si>
  <si>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</si>
  <si>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</si>
  <si>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</si>
  <si>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</si>
  <si>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</si>
  <si>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</si>
  <si>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</si>
  <si>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</si>
  <si>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</si>
  <si>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</si>
  <si>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</si>
  <si>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</si>
  <si>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</si>
  <si>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</si>
  <si>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</si>
  <si>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</si>
  <si>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</si>
  <si>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</si>
  <si>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</si>
  <si>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</si>
  <si>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</si>
  <si>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</si>
  <si>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</si>
  <si>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</si>
  <si>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</si>
  <si>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</si>
  <si>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</si>
  <si>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</si>
  <si>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</si>
  <si>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</si>
  <si>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</si>
  <si>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</si>
  <si>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</si>
  <si>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</si>
  <si>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</si>
  <si>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</si>
  <si>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</si>
  <si>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</si>
  <si>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</si>
  <si>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</si>
  <si>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</si>
  <si>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</si>
  <si>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</si>
  <si>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</si>
  <si>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</si>
  <si>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</si>
  <si>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</si>
  <si>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</si>
  <si>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</si>
  <si>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</si>
  <si>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</si>
  <si>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</si>
  <si>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</si>
  <si>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</si>
  <si>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</si>
  <si>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</si>
  <si>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</si>
  <si>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</si>
  <si>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</si>
  <si>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</si>
  <si>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</si>
  <si>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</si>
  <si>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</si>
  <si>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</si>
  <si>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</si>
  <si>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</si>
  <si>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</si>
  <si>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</si>
  <si>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</si>
  <si>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</si>
  <si>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</si>
  <si>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</si>
  <si>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</si>
  <si>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</si>
  <si>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</si>
  <si>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</si>
  <si>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</si>
  <si>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</si>
  <si>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</si>
  <si>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</si>
  <si>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</si>
  <si>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</si>
  <si>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</si>
  <si>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</si>
  <si>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</si>
  <si>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</si>
  <si>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</si>
  <si>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</si>
  <si>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</si>
  <si>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</si>
  <si>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</si>
  <si>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</si>
  <si>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</si>
  <si>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</si>
  <si>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</si>
  <si>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</si>
  <si>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</si>
  <si>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</si>
  <si>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</si>
  <si>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</si>
  <si>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</si>
  <si>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</si>
  <si>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</si>
  <si>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</si>
  <si>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</si>
  <si>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</si>
  <si>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</si>
  <si>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</si>
  <si>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</si>
  <si>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</si>
  <si>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</si>
  <si>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</si>
  <si>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</si>
  <si>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</si>
  <si>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</si>
  <si>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</si>
  <si>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</si>
  <si>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</si>
  <si>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</si>
  <si>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</si>
  <si>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</si>
  <si>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</si>
  <si>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</si>
  <si>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</si>
  <si>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</si>
  <si>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</si>
  <si>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</si>
  <si>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</si>
  <si>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</si>
  <si>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</si>
  <si>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</si>
  <si>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</si>
  <si>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</si>
  <si>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</si>
  <si>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</si>
  <si>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</si>
  <si>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</si>
  <si>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</si>
  <si>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</si>
  <si>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</si>
  <si>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</si>
  <si>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</si>
  <si>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</si>
  <si>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</si>
  <si>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</si>
  <si>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</si>
  <si>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</si>
  <si>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</si>
  <si>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</si>
  <si>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</si>
  <si>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</si>
  <si>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</si>
  <si>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</si>
  <si>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</si>
  <si>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</si>
  <si>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</si>
  <si>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</si>
  <si>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</si>
  <si>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</si>
  <si>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</si>
  <si>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</si>
  <si>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</si>
  <si>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</si>
  <si>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</si>
  <si>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</si>
  <si>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</si>
  <si>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</si>
  <si>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</si>
  <si>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</si>
  <si>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</si>
  <si>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</si>
  <si>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</si>
  <si>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</si>
  <si>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</si>
  <si>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</si>
  <si>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</si>
  <si>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</si>
  <si>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</si>
  <si>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</si>
  <si>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</si>
  <si>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</si>
  <si>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</si>
  <si>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</si>
  <si>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</si>
  <si>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</si>
  <si>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</si>
  <si>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</si>
  <si>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</si>
  <si>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</si>
  <si>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</si>
  <si>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</si>
  <si>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</si>
  <si>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</si>
  <si>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</si>
  <si>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</si>
  <si>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</si>
  <si>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</si>
  <si>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</si>
  <si>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</si>
  <si>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</si>
  <si>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</si>
  <si>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</si>
  <si>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</si>
  <si>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</si>
  <si>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</si>
  <si>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</si>
  <si>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</si>
  <si>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</si>
  <si>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</si>
  <si>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</si>
  <si>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</si>
  <si>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</si>
  <si>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</si>
  <si>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</si>
  <si>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</si>
  <si>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</si>
  <si>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</si>
  <si>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</si>
  <si>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</si>
  <si>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</si>
  <si>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</si>
  <si>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</si>
  <si>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</si>
  <si>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</si>
  <si>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</si>
  <si>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</si>
  <si>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</si>
  <si>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</si>
  <si>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</si>
  <si>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</si>
  <si>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</si>
  <si>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</si>
  <si>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</si>
  <si>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</si>
  <si>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</si>
  <si>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</si>
  <si>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</si>
  <si>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</si>
  <si>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</si>
  <si>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</si>
  <si>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</si>
  <si>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</si>
  <si>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</si>
  <si>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</si>
  <si>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</si>
  <si>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</si>
  <si>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</si>
  <si>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</si>
  <si>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</si>
  <si>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</si>
  <si>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</si>
  <si>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</si>
  <si>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</si>
  <si>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</si>
  <si>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</si>
  <si>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</si>
  <si>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</si>
  <si>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</si>
  <si>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</si>
  <si>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</si>
  <si>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</si>
  <si>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</si>
  <si>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</si>
  <si>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</si>
  <si>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</si>
  <si>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</si>
  <si>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</si>
  <si>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</si>
  <si>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</si>
  <si>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</si>
  <si>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</si>
  <si>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</si>
  <si>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</si>
  <si>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</si>
  <si>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</si>
  <si>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</si>
  <si>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</si>
  <si>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</si>
  <si>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</si>
  <si>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</si>
  <si>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</si>
  <si>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</si>
  <si>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</si>
  <si>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</si>
  <si>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</si>
  <si>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</si>
  <si>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</si>
  <si>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</si>
  <si>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</si>
  <si>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</si>
  <si>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</si>
  <si>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</si>
  <si>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</si>
  <si>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</si>
  <si>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</si>
  <si>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</si>
  <si>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</si>
  <si>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</si>
  <si>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</si>
  <si>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</si>
  <si>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</si>
  <si>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</si>
  <si>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</si>
  <si>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</si>
  <si>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</si>
  <si>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</si>
  <si>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</si>
  <si>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</si>
  <si>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</si>
  <si>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</si>
  <si>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</si>
  <si>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</si>
  <si>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</si>
  <si>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</si>
  <si>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</si>
  <si>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</si>
  <si>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</si>
  <si>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</si>
  <si>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</si>
  <si>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</si>
  <si>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</si>
  <si>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</si>
  <si>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</si>
  <si>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</si>
  <si>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</si>
  <si>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</si>
  <si>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</si>
  <si>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</si>
  <si>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</si>
  <si>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</si>
  <si>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</si>
  <si>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</si>
  <si>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</si>
  <si>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</si>
  <si>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</si>
  <si>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</si>
  <si>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</si>
  <si>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</si>
  <si>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</si>
  <si>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</si>
  <si>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</si>
  <si>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</si>
  <si>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</si>
  <si>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</si>
  <si>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</si>
  <si>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</si>
  <si>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</si>
  <si>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</si>
  <si>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</si>
  <si>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</si>
  <si>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</si>
  <si>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</si>
  <si>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</si>
  <si>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</si>
  <si>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</si>
  <si>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</si>
  <si>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</si>
  <si>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</si>
  <si>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</si>
  <si>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</si>
  <si>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</si>
  <si>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</si>
  <si>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</si>
  <si>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</si>
  <si>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</si>
  <si>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</si>
  <si>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</si>
  <si>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</si>
  <si>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</si>
  <si>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</si>
  <si>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</si>
  <si>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</si>
  <si>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</si>
  <si>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</si>
  <si>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</si>
  <si>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</si>
  <si>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</si>
  <si>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</si>
  <si>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</si>
  <si>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</si>
  <si>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</si>
  <si>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</si>
  <si>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</si>
  <si>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</si>
  <si>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</si>
  <si>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</si>
  <si>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</si>
  <si>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</si>
  <si>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</si>
  <si>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</si>
  <si>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</si>
  <si>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</si>
  <si>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</si>
  <si>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</si>
  <si>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</si>
  <si>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</si>
  <si>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</si>
  <si>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</si>
  <si>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</si>
  <si>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</si>
  <si>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</si>
  <si>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</si>
  <si>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</si>
  <si>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</si>
  <si>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</si>
  <si>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</si>
  <si>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</si>
  <si>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</si>
  <si>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</si>
  <si>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</si>
  <si>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</si>
  <si>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</si>
  <si>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</si>
  <si>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</si>
  <si>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</si>
  <si>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</si>
  <si>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</si>
  <si>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</si>
  <si>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</si>
  <si>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</si>
  <si>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</si>
  <si>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</si>
  <si>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</si>
  <si>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</si>
  <si>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</si>
  <si>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</si>
  <si>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</si>
  <si>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</si>
  <si>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</si>
  <si>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</si>
  <si>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</si>
  <si>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</si>
  <si>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</si>
  <si>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</si>
  <si>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</si>
  <si>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</si>
  <si>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</si>
  <si>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</si>
  <si>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</si>
  <si>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</si>
  <si>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</si>
  <si>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</si>
  <si>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</si>
  <si>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</si>
  <si>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</si>
  <si>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</si>
  <si>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</si>
  <si>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</si>
  <si>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</si>
  <si>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</si>
  <si>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</si>
  <si>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</si>
  <si>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</si>
  <si>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</si>
  <si>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</si>
  <si>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</si>
  <si>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</si>
  <si>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</si>
  <si>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</si>
  <si>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</si>
  <si>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</si>
  <si>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</si>
  <si>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</si>
  <si>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</si>
  <si>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</si>
  <si>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</si>
  <si>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</si>
  <si>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</si>
  <si>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</si>
  <si>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</si>
  <si>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</si>
  <si>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</si>
  <si>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</si>
  <si>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</si>
  <si>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</si>
  <si>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</si>
  <si>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</si>
  <si>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</si>
  <si>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</si>
  <si>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</si>
  <si>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</si>
  <si>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</si>
  <si>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</si>
  <si>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</si>
  <si>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</si>
  <si>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</si>
  <si>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</si>
  <si>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</si>
  <si>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</si>
  <si>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</si>
  <si>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</si>
  <si>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</si>
  <si>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</si>
  <si>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</si>
  <si>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</si>
  <si>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</si>
  <si>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</si>
  <si>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</si>
  <si>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</si>
  <si>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</si>
  <si>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</si>
  <si>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</si>
  <si>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</si>
  <si>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</si>
  <si>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</si>
  <si>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</si>
  <si>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</si>
  <si>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</si>
  <si>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</si>
  <si>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</si>
  <si>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</si>
  <si>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</si>
  <si>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</si>
  <si>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</si>
  <si>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</si>
  <si>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</si>
  <si>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</si>
  <si>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</si>
  <si>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</si>
  <si>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</si>
  <si>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</si>
  <si>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</si>
  <si>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</si>
  <si>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</si>
  <si>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</si>
  <si>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</si>
  <si>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</si>
  <si>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</si>
  <si>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</si>
  <si>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</si>
  <si>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</si>
  <si>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</si>
  <si>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</si>
  <si>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</si>
  <si>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</si>
  <si>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</si>
  <si>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</si>
  <si>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</si>
  <si>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</si>
  <si>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</si>
  <si>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</si>
  <si>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</si>
  <si>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</si>
  <si>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</si>
  <si>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</si>
  <si>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</si>
  <si>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</si>
  <si>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</si>
  <si>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</si>
  <si>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</si>
  <si>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</si>
  <si>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</si>
  <si>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</si>
  <si>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</si>
  <si>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</si>
  <si>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</si>
  <si>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</si>
  <si>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</si>
  <si>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</si>
  <si>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</si>
  <si>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</si>
  <si>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</si>
  <si>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</si>
  <si>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</si>
  <si>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</si>
  <si>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</si>
  <si>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</si>
  <si>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</si>
  <si>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</si>
  <si>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</si>
  <si>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</si>
  <si>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</si>
  <si>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</si>
  <si>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</si>
  <si>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</si>
  <si>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</si>
  <si>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</si>
  <si>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</si>
  <si>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</si>
  <si>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</si>
  <si>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</si>
  <si>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</si>
  <si>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</si>
  <si>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</si>
  <si>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</si>
  <si>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</si>
  <si>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</si>
  <si>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</si>
  <si>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</si>
  <si>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</si>
  <si>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</si>
  <si>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</si>
  <si>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</si>
  <si>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</si>
  <si>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</si>
  <si>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</si>
  <si>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</si>
  <si>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</si>
  <si>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</si>
  <si>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</si>
  <si>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</si>
  <si>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</si>
  <si>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</si>
  <si>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</si>
  <si>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</si>
  <si>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</si>
  <si>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</si>
  <si>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</si>
  <si>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</si>
  <si>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</si>
  <si>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</si>
  <si>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</si>
  <si>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</si>
  <si>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</si>
  <si>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</si>
  <si>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</si>
  <si>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</si>
  <si>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</si>
  <si>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</si>
  <si>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</si>
  <si>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</si>
  <si>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</si>
  <si>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</si>
  <si>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</si>
  <si>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</si>
  <si>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</si>
  <si>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</si>
  <si>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</si>
  <si>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</si>
  <si>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</si>
  <si>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</si>
  <si>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</si>
  <si>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</si>
  <si>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</si>
  <si>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</si>
  <si>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</si>
  <si>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</si>
  <si>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</si>
  <si>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</si>
  <si>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</si>
  <si>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</si>
  <si>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</si>
  <si>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</si>
  <si>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</si>
  <si>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</si>
  <si>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</si>
  <si>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</si>
  <si>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</si>
  <si>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</si>
  <si>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</si>
  <si>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</si>
  <si>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</si>
  <si>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</si>
  <si>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</si>
  <si>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</si>
  <si>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</si>
  <si>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</si>
  <si>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</si>
  <si>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</si>
  <si>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</si>
  <si>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</si>
  <si>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</si>
  <si>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</si>
  <si>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</si>
  <si>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</si>
  <si>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</si>
  <si>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</si>
  <si>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</si>
  <si>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</si>
  <si>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</si>
  <si>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</si>
  <si>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</si>
  <si>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</si>
  <si>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</si>
  <si>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</si>
  <si>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</si>
  <si>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</si>
  <si>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</si>
  <si>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</si>
  <si>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</si>
  <si>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</si>
  <si>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</si>
  <si>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</si>
  <si>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</si>
  <si>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</si>
  <si>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</si>
  <si>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</si>
  <si>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</si>
  <si>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</si>
  <si>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</si>
  <si>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</si>
  <si>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</si>
  <si>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</si>
  <si>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</si>
  <si>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</si>
  <si>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</si>
  <si>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</si>
  <si>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</si>
  <si>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</si>
  <si>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</si>
  <si>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</si>
  <si>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</si>
  <si>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</si>
  <si>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</si>
  <si>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</si>
  <si>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</si>
  <si>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</si>
  <si>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</si>
  <si>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</si>
  <si>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</si>
  <si>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</si>
  <si>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</si>
  <si>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</si>
  <si>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</si>
  <si>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</si>
  <si>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</si>
  <si>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</si>
  <si>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</si>
  <si>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</si>
  <si>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</si>
  <si>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</si>
  <si>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</si>
  <si>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</si>
  <si>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</si>
  <si>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</si>
  <si>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</si>
  <si>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</si>
  <si>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</si>
  <si>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</si>
  <si>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</si>
  <si>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</si>
  <si>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</si>
  <si>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</si>
  <si>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</si>
  <si>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</si>
  <si>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</si>
  <si>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</si>
  <si>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</si>
  <si>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</si>
  <si>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</si>
  <si>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</si>
  <si>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</si>
  <si>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</si>
  <si>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</si>
  <si>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</si>
  <si>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</si>
  <si>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</si>
  <si>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</si>
  <si>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</si>
  <si>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</si>
  <si>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</si>
  <si>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</si>
  <si>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</si>
  <si>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</si>
  <si>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</si>
  <si>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</si>
  <si>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</si>
  <si>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</si>
  <si>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</si>
  <si>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</si>
  <si>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</si>
  <si>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</si>
  <si>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</si>
  <si>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</si>
  <si>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</si>
  <si>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</si>
  <si>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</si>
  <si>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</si>
  <si>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</si>
  <si>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</si>
  <si>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</si>
  <si>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</si>
  <si>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</si>
  <si>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</si>
  <si>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</si>
  <si>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</si>
  <si>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</si>
  <si>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</si>
  <si>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</si>
  <si>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</si>
  <si>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</si>
  <si>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</si>
  <si>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</si>
  <si>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</si>
  <si>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</si>
  <si>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</si>
  <si>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</si>
  <si>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</si>
  <si>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</si>
  <si>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</si>
  <si>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</si>
  <si>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</si>
  <si>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</si>
  <si>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</si>
  <si>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</si>
  <si>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</si>
  <si>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</si>
  <si>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</si>
  <si>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</si>
  <si>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</si>
  <si>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</si>
  <si>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</si>
  <si>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</si>
  <si>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</si>
  <si>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</si>
  <si>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</si>
  <si>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</si>
  <si>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</si>
  <si>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</si>
  <si>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</si>
  <si>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</si>
  <si>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</si>
  <si>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</si>
  <si>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</si>
  <si>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</si>
  <si>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</si>
  <si>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</si>
  <si>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</si>
  <si>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</si>
  <si>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</si>
  <si>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</si>
  <si>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</si>
  <si>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</si>
  <si>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</si>
  <si>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</si>
  <si>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</si>
  <si>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</si>
  <si>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</si>
  <si>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</si>
  <si>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</si>
  <si>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</si>
  <si>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</si>
  <si>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</si>
  <si>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</si>
  <si>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</si>
  <si>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</si>
  <si>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</si>
  <si>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</si>
  <si>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</si>
  <si>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</si>
  <si>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</si>
  <si>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</si>
  <si>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</si>
  <si>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</si>
  <si>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</si>
  <si>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</si>
  <si>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</si>
  <si>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</si>
  <si>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</si>
  <si>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</si>
  <si>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</si>
  <si>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</si>
  <si>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</si>
  <si>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</si>
  <si>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</si>
  <si>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</si>
  <si>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</si>
  <si>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</si>
  <si>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</si>
  <si>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</si>
  <si>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</si>
  <si>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</si>
  <si>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</si>
  <si>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</si>
  <si>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</si>
  <si>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</si>
  <si>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</si>
  <si>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</si>
  <si>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</si>
  <si>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</si>
  <si>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</si>
  <si>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</si>
  <si>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</si>
  <si>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</si>
  <si>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</si>
  <si>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</si>
  <si>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</si>
  <si>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</si>
  <si>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</si>
  <si>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</si>
  <si>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</si>
  <si>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</si>
  <si>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</si>
  <si>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</si>
  <si>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</si>
  <si>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</si>
  <si>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</si>
  <si>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</si>
  <si>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</si>
  <si>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</si>
  <si>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</si>
  <si>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</si>
  <si>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</si>
  <si>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</si>
  <si>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</si>
  <si>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</si>
  <si>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</si>
  <si>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</si>
  <si>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</si>
  <si>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</si>
  <si>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</si>
  <si>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</si>
  <si>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</si>
  <si>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</si>
  <si>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</si>
  <si>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</si>
  <si>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</si>
  <si>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</si>
  <si>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</si>
  <si>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</si>
  <si>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</si>
  <si>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</si>
  <si>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</si>
  <si>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</si>
  <si>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</si>
  <si>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</si>
  <si>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</si>
  <si>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</si>
  <si>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</si>
  <si>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</si>
  <si>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</si>
  <si>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</si>
  <si>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</si>
  <si>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</si>
  <si>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</si>
  <si>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</si>
  <si>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</si>
  <si>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</si>
  <si>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</si>
  <si>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</si>
  <si>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</si>
  <si>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</si>
  <si>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</si>
  <si>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</si>
  <si>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</si>
  <si>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</si>
  <si>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</si>
  <si>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</si>
  <si>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</si>
  <si>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</si>
  <si>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</si>
  <si>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</si>
  <si>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</si>
  <si>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</si>
  <si>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</si>
  <si>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</si>
  <si>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</si>
  <si>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</si>
  <si>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</si>
  <si>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</si>
  <si>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</si>
  <si>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</si>
  <si>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</si>
  <si>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</si>
  <si>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</si>
  <si>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</si>
  <si>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</si>
  <si>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</si>
  <si>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</si>
  <si>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</si>
  <si>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</si>
  <si>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</si>
  <si>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</si>
  <si>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</si>
  <si>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</si>
  <si>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</si>
  <si>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</si>
  <si>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</si>
  <si>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</si>
  <si>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</si>
  <si>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</si>
  <si>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</si>
  <si>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</si>
  <si>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</si>
  <si>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</si>
  <si>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</si>
  <si>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</si>
  <si>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</si>
  <si>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</si>
  <si>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</si>
  <si>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</si>
  <si>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</si>
  <si>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</si>
  <si>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</si>
  <si>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</si>
  <si>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</si>
  <si>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</si>
  <si>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</si>
  <si>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</si>
  <si>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</si>
  <si>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</si>
  <si>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</si>
  <si>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</si>
  <si>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</si>
  <si>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</si>
  <si>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</si>
  <si>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</si>
  <si>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</si>
  <si>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</si>
  <si>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</si>
  <si>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</si>
  <si>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</si>
  <si>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</si>
  <si>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</si>
  <si>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</si>
  <si>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</si>
  <si>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</si>
  <si>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</si>
  <si>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</si>
  <si>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</si>
  <si>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</si>
  <si>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</si>
  <si>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</si>
  <si>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</si>
  <si>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</si>
  <si>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</si>
  <si>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</si>
  <si>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</si>
  <si>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</si>
  <si>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</si>
  <si>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</si>
  <si>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</si>
  <si>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</si>
  <si>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</si>
  <si>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</si>
  <si>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</si>
  <si>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</si>
  <si>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</si>
  <si>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</si>
  <si>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</si>
  <si>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</si>
  <si>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</si>
  <si>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</si>
  <si>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</si>
  <si>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</si>
  <si>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</si>
  <si>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</si>
  <si>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</si>
  <si>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</si>
  <si>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</si>
  <si>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</si>
  <si>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</si>
  <si>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</si>
  <si>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</si>
  <si>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</si>
  <si>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</si>
  <si>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</si>
  <si>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</si>
  <si>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</si>
  <si>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</si>
  <si>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</si>
  <si>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</si>
  <si>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</si>
  <si>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</si>
  <si>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</si>
  <si>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</si>
  <si>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</si>
  <si>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</si>
  <si>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</si>
  <si>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</si>
  <si>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</si>
  <si>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</si>
  <si>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</si>
  <si>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</si>
  <si>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</si>
  <si>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</si>
  <si>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</si>
  <si>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</si>
  <si>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</si>
  <si>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</si>
  <si>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</si>
  <si>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</si>
  <si>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</si>
  <si>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</si>
  <si>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</si>
  <si>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</si>
  <si>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</si>
  <si>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</si>
  <si>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</si>
  <si>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</si>
  <si>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</si>
  <si>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</si>
  <si>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</si>
  <si>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</si>
  <si>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</si>
  <si>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</si>
  <si>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</si>
  <si>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</si>
  <si>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</si>
  <si>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</si>
  <si>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</si>
  <si>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</si>
  <si>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</si>
  <si>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</si>
  <si>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</si>
  <si>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</si>
  <si>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</si>
  <si>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</si>
  <si>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</si>
  <si>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</si>
  <si>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</si>
  <si>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</si>
  <si>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</si>
  <si>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</si>
  <si>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</si>
  <si>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</si>
  <si>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</si>
  <si>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</si>
  <si>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</si>
  <si>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</si>
  <si>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</si>
  <si>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</si>
  <si>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</si>
  <si>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</si>
  <si>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</si>
  <si>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</si>
  <si>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</si>
  <si>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</si>
  <si>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</si>
  <si>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</si>
  <si>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</si>
  <si>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</si>
  <si>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</si>
  <si>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</si>
  <si>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</si>
  <si>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</si>
  <si>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</si>
  <si>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</si>
  <si>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</si>
  <si>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</si>
  <si>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</si>
  <si>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</si>
  <si>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</si>
  <si>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</si>
  <si>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</si>
  <si>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</si>
  <si>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</si>
  <si>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</si>
  <si>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</si>
  <si>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</si>
  <si>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</si>
  <si>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</si>
  <si>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</si>
  <si>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</si>
  <si>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</si>
  <si>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</si>
  <si>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</si>
  <si>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</si>
  <si>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</si>
  <si>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</si>
  <si>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</si>
  <si>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</si>
  <si>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</si>
  <si>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</si>
  <si>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</si>
  <si>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</si>
  <si>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</si>
  <si>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</si>
  <si>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</si>
  <si>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</si>
  <si>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</si>
  <si>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</si>
  <si>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</si>
  <si>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</si>
  <si>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</si>
  <si>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</si>
  <si>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</si>
  <si>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</si>
  <si>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</si>
  <si>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</si>
  <si>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</si>
  <si>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</si>
  <si>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</si>
  <si>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</si>
  <si>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</si>
  <si>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</si>
  <si>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</si>
  <si>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</si>
  <si>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</si>
  <si>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</si>
  <si>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</si>
  <si>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</si>
  <si>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</si>
  <si>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</si>
  <si>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</si>
  <si>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</si>
  <si>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</si>
  <si>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</si>
  <si>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</si>
  <si>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</si>
  <si>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</si>
  <si>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</si>
  <si>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</si>
  <si>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</si>
  <si>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</si>
  <si>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</si>
  <si>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</si>
  <si>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</si>
  <si>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</si>
  <si>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</si>
  <si>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</si>
  <si>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</si>
  <si>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</si>
  <si>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</si>
  <si>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</si>
  <si>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</si>
  <si>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</si>
  <si>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</si>
  <si>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</si>
  <si>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</si>
  <si>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</si>
  <si>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</si>
  <si>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</si>
  <si>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</si>
  <si>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</si>
  <si>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</si>
  <si>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</si>
  <si>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</si>
  <si>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</si>
  <si>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</si>
  <si>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</si>
  <si>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</si>
  <si>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</si>
  <si>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</si>
  <si>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</si>
  <si>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</si>
  <si>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</si>
  <si>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</si>
  <si>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</si>
  <si>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</si>
  <si>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</si>
  <si>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</si>
  <si>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</si>
  <si>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</si>
  <si>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</si>
  <si>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</si>
  <si>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</si>
  <si>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</si>
  <si>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</si>
  <si>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</si>
  <si>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</si>
  <si>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</si>
  <si>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</si>
  <si>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</si>
  <si>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</si>
  <si>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</si>
  <si>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</si>
  <si>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</si>
  <si>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</si>
  <si>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</si>
  <si>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</si>
  <si>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</si>
  <si>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</si>
  <si>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</si>
  <si>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</si>
  <si>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</si>
  <si>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</si>
  <si>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</si>
  <si>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</si>
  <si>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</si>
  <si>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</si>
  <si>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</si>
  <si>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</si>
  <si>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</si>
  <si>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</si>
  <si>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</si>
  <si>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</si>
  <si>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</si>
  <si>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</si>
  <si>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</si>
  <si>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</si>
  <si>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</si>
  <si>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</si>
  <si>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</si>
  <si>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</si>
  <si>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</si>
  <si>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</si>
  <si>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</si>
  <si>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</si>
  <si>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</si>
  <si>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</si>
  <si>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</si>
  <si>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</si>
  <si>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</si>
  <si>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</si>
  <si>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</si>
  <si>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</si>
  <si>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</si>
  <si>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</si>
  <si>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</si>
  <si>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</si>
  <si>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</si>
  <si>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</si>
  <si>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</si>
  <si>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</si>
  <si>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</si>
  <si>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</si>
  <si>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</si>
  <si>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</si>
  <si>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</si>
  <si>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</si>
  <si>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</si>
  <si>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</si>
  <si>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</si>
  <si>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</si>
  <si>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</si>
  <si>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</si>
  <si>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</si>
  <si>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</si>
  <si>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</si>
  <si>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</si>
  <si>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</si>
  <si>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</si>
  <si>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</si>
  <si>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</si>
  <si>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</si>
  <si>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</si>
  <si>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</si>
  <si>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</si>
  <si>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</si>
  <si>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</si>
  <si>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</si>
  <si>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</si>
  <si>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</si>
  <si>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</si>
  <si>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</si>
  <si>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</si>
  <si>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</si>
  <si>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</si>
  <si>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</si>
  <si>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</si>
  <si>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</si>
  <si>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</si>
  <si>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</si>
  <si>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</si>
  <si>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</si>
  <si>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</si>
  <si>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</si>
  <si>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</si>
  <si>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</si>
  <si>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</si>
  <si>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</si>
  <si>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</si>
  <si>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</si>
  <si>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</si>
  <si>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</si>
  <si>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</si>
  <si>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</si>
  <si>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</si>
  <si>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</si>
  <si>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</si>
  <si>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</si>
  <si>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</si>
  <si>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</si>
  <si>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</si>
  <si>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</si>
  <si>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</si>
  <si>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</si>
  <si>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</si>
  <si>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</si>
  <si>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</si>
  <si>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</si>
  <si>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</si>
  <si>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</si>
  <si>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</si>
  <si>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</si>
  <si>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</si>
  <si>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</si>
  <si>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</si>
  <si>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</si>
  <si>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</si>
  <si>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</si>
  <si>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</si>
  <si>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</si>
  <si>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</si>
  <si>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</si>
  <si>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</si>
  <si>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</si>
  <si>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</si>
  <si>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</si>
  <si>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</si>
  <si>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</si>
  <si>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</si>
  <si>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</si>
  <si>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</si>
  <si>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</si>
  <si>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</si>
  <si>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</si>
  <si>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</si>
  <si>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</si>
  <si>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</si>
  <si>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</si>
  <si>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</si>
  <si>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</si>
  <si>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</si>
  <si>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</si>
  <si>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</si>
  <si>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</si>
  <si>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</si>
  <si>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</si>
  <si>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</si>
  <si>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</si>
  <si>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</si>
  <si>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</si>
  <si>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</si>
  <si>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</si>
  <si>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</si>
  <si>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</si>
  <si>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</si>
  <si>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</si>
  <si>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</si>
  <si>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</si>
  <si>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</si>
  <si>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</si>
  <si>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</si>
  <si>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</si>
  <si>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</si>
  <si>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</si>
  <si>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</si>
  <si>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</si>
  <si>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</si>
  <si>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</si>
  <si>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</si>
  <si>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</si>
  <si>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</si>
  <si>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</si>
  <si>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</si>
  <si>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</si>
  <si>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</si>
  <si>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</si>
  <si>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</si>
  <si>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</si>
  <si>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</si>
  <si>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</si>
  <si>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</si>
  <si>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</si>
  <si>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</si>
  <si>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</si>
  <si>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</si>
  <si>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</si>
  <si>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</si>
  <si>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</si>
  <si>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</si>
  <si>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</si>
  <si>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</si>
  <si>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</si>
  <si>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</si>
  <si>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</si>
  <si>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</si>
  <si>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</si>
  <si>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</si>
  <si>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</si>
  <si>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</si>
  <si>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</si>
  <si>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</si>
  <si>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</si>
  <si>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</si>
  <si>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</si>
  <si>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</si>
  <si>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</si>
  <si>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</si>
  <si>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</si>
  <si>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</si>
  <si>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</si>
  <si>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</si>
  <si>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</si>
  <si>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</si>
  <si>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</si>
  <si>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</si>
  <si>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</si>
  <si>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</si>
  <si>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</si>
  <si>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</si>
  <si>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</si>
  <si>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</si>
  <si>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</si>
  <si>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</si>
  <si>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</si>
  <si>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</si>
  <si>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</si>
  <si>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</si>
  <si>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</si>
  <si>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</si>
  <si>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</si>
  <si>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</si>
  <si>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</si>
  <si>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</si>
  <si>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</si>
  <si>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</si>
  <si>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</si>
  <si>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</si>
  <si>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</si>
  <si>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</si>
  <si>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</si>
  <si>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</si>
  <si>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</si>
  <si>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</si>
  <si>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</si>
  <si>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</si>
  <si>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</si>
  <si>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</si>
  <si>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</si>
  <si>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</si>
  <si>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</si>
  <si>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</si>
  <si>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</si>
  <si>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</si>
  <si>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</si>
  <si>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</si>
  <si>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</si>
  <si>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</si>
  <si>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</si>
  <si>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</si>
  <si>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</si>
  <si>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</si>
  <si>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</si>
  <si>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</si>
  <si>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</si>
  <si>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</si>
  <si>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</si>
  <si>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</si>
  <si>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</si>
  <si>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</si>
  <si>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</si>
  <si>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</si>
  <si>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</si>
  <si>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</si>
  <si>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</si>
  <si>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</si>
  <si>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</si>
  <si>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</si>
  <si>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</si>
  <si>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</si>
  <si>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</si>
  <si>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</si>
  <si>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</si>
  <si>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</si>
  <si>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</si>
  <si>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</si>
  <si>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</si>
  <si>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</si>
  <si>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</si>
  <si>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</si>
  <si>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</si>
  <si>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</si>
  <si>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</si>
  <si>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</si>
  <si>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</si>
  <si>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</si>
  <si>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</si>
  <si>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</si>
  <si>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</si>
  <si>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</si>
  <si>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</si>
  <si>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</si>
  <si>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</si>
  <si>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</si>
  <si>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</si>
  <si>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</si>
  <si>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</si>
  <si>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</si>
  <si>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</si>
  <si>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</si>
  <si>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</si>
  <si>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</si>
  <si>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</si>
  <si>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</si>
  <si>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</si>
  <si>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</si>
  <si>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</si>
  <si>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</si>
  <si>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</si>
  <si>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</si>
  <si>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</si>
  <si>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</si>
  <si>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</si>
  <si>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</si>
  <si>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</si>
  <si>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</si>
  <si>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</si>
  <si>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</si>
  <si>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</si>
  <si>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</si>
  <si>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</si>
  <si>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</si>
  <si>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</si>
  <si>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</si>
  <si>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</si>
  <si>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</si>
  <si>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</si>
  <si>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</si>
  <si>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</si>
  <si>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</si>
  <si>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</si>
  <si>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</si>
  <si>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</si>
  <si>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</si>
  <si>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</si>
  <si>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</si>
  <si>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</si>
  <si>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</si>
  <si>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</si>
  <si>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</si>
  <si>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</si>
  <si>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</si>
  <si>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</si>
  <si>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</si>
  <si>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</si>
  <si>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</si>
  <si>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</si>
  <si>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</si>
  <si>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</si>
  <si>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</si>
  <si>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</si>
  <si>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</si>
  <si>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</si>
  <si>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</si>
  <si>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</si>
  <si>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</si>
  <si>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</si>
  <si>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</si>
  <si>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</si>
  <si>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</si>
  <si>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</si>
  <si>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</si>
  <si>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</si>
  <si>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</si>
  <si>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</si>
  <si>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</si>
  <si>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</si>
  <si>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</si>
  <si>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</si>
  <si>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</si>
  <si>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</si>
  <si>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</si>
  <si>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</si>
  <si>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</si>
  <si>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</si>
  <si>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</si>
  <si>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</si>
  <si>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</si>
  <si>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</si>
  <si>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</si>
  <si>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</si>
  <si>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</si>
  <si>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</si>
  <si>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</si>
  <si>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</si>
  <si>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</si>
  <si>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</si>
  <si>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</si>
  <si>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</si>
  <si>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</si>
  <si>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</si>
  <si>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</si>
  <si>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</si>
  <si>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</si>
  <si>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</si>
  <si>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</si>
  <si>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</si>
  <si>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</si>
  <si>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</si>
  <si>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</si>
  <si>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</si>
  <si>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</si>
  <si>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</si>
  <si>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</si>
  <si>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</si>
  <si>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</si>
  <si>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</si>
  <si>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</si>
  <si>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</si>
  <si>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</si>
  <si>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</si>
  <si>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</si>
  <si>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</si>
  <si>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</si>
  <si>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</si>
  <si>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</si>
  <si>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</si>
  <si>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</si>
  <si>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</si>
  <si>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</si>
  <si>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</si>
  <si>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</si>
  <si>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</si>
  <si>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</si>
  <si>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</si>
  <si>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</si>
  <si>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</si>
  <si>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</si>
  <si>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</si>
  <si>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</si>
  <si>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</si>
  <si>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</si>
  <si>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</si>
  <si>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</si>
  <si>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</si>
  <si>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</si>
  <si>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</si>
  <si>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</si>
  <si>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</si>
  <si>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</si>
  <si>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</si>
  <si>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</si>
  <si>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</si>
  <si>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</si>
  <si>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</si>
  <si>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</si>
  <si>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</si>
  <si>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</si>
  <si>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</si>
  <si>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</si>
  <si>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</si>
  <si>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</si>
  <si>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</si>
  <si>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</si>
  <si>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</si>
  <si>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</si>
  <si>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</si>
  <si>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</si>
  <si>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</si>
  <si>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</si>
  <si>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</si>
  <si>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</si>
  <si>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</si>
  <si>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</si>
  <si>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</si>
  <si>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</si>
  <si>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</si>
  <si>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</si>
  <si>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</si>
  <si>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</si>
  <si>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</si>
  <si>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</si>
  <si>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</si>
  <si>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</si>
  <si>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</si>
  <si>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</si>
  <si>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</si>
  <si>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</si>
  <si>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</si>
  <si>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</si>
  <si>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</si>
  <si>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</si>
  <si>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</si>
  <si>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</si>
  <si>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</si>
  <si>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</si>
  <si>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</si>
  <si>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</si>
  <si>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</si>
  <si>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</si>
  <si>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</si>
  <si>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</si>
  <si>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</si>
  <si>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</si>
  <si>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</si>
  <si>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</si>
  <si>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</si>
  <si>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</si>
  <si>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</si>
  <si>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</si>
  <si>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</si>
  <si>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</si>
  <si>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</si>
  <si>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</si>
  <si>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</si>
  <si>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</si>
  <si>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</si>
  <si>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</si>
  <si>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</si>
  <si>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</si>
  <si>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</si>
  <si>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</si>
  <si>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</si>
  <si>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</si>
  <si>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</si>
  <si>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</si>
  <si>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</si>
  <si>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</si>
  <si>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</si>
  <si>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</si>
  <si>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</si>
  <si>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</si>
  <si>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</si>
  <si>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</si>
  <si>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</si>
  <si>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</si>
  <si>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</si>
  <si>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</si>
  <si>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</si>
  <si>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</si>
  <si>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</si>
  <si>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</si>
  <si>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</si>
  <si>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</si>
  <si>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</si>
  <si>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</si>
  <si>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</si>
  <si>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</si>
  <si>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</si>
  <si>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</si>
  <si>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</si>
  <si>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</si>
  <si>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</si>
  <si>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</si>
  <si>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</si>
  <si>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</si>
  <si>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</si>
  <si>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</si>
  <si>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</si>
  <si>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</si>
  <si>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</si>
  <si>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</si>
  <si>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</si>
  <si>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</si>
  <si>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</si>
  <si>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</si>
  <si>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</si>
  <si>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</si>
  <si>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</si>
  <si>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</si>
  <si>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</si>
  <si>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</si>
  <si>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</si>
  <si>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</si>
  <si>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</si>
  <si>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</si>
  <si>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</si>
  <si>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</si>
  <si>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</si>
  <si>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</si>
  <si>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</si>
  <si>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</si>
  <si>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</si>
  <si>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</si>
  <si>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</si>
  <si>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</si>
  <si>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</si>
  <si>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</si>
  <si>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</si>
  <si>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</si>
  <si>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</si>
  <si>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</si>
  <si>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</si>
  <si>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</si>
  <si>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</si>
  <si>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</si>
  <si>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</si>
  <si>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</si>
  <si>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</si>
  <si>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</si>
  <si>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</si>
  <si>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</si>
  <si>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</si>
  <si>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</si>
  <si>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</si>
  <si>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</si>
  <si>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</si>
  <si>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</si>
  <si>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</si>
  <si>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</si>
  <si>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</si>
  <si>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</si>
  <si>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</si>
  <si>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</si>
  <si>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</si>
  <si>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</si>
  <si>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</si>
  <si>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</si>
  <si>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</si>
  <si>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</si>
  <si>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</si>
  <si>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</si>
  <si>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</si>
  <si>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</si>
  <si>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</si>
  <si>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</si>
  <si>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</si>
  <si>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</si>
  <si>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</si>
  <si>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</si>
  <si>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</si>
  <si>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</si>
  <si>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</si>
  <si>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</si>
  <si>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</si>
  <si>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</si>
  <si>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</si>
  <si>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</si>
  <si>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</si>
  <si>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</si>
  <si>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</si>
  <si>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</si>
  <si>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</si>
  <si>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</si>
  <si>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</si>
  <si>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</si>
  <si>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</si>
  <si>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</si>
  <si>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</si>
  <si>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</si>
  <si>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</si>
  <si>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</si>
  <si>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</si>
  <si>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</si>
  <si>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</si>
  <si>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</si>
  <si>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</si>
  <si>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</si>
  <si>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</si>
  <si>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</si>
  <si>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</si>
  <si>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</si>
  <si>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</si>
  <si>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</si>
  <si>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</si>
  <si>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</si>
  <si>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</si>
  <si>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</si>
  <si>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</si>
  <si>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</si>
  <si>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</si>
  <si>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</si>
  <si>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</si>
  <si>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</si>
  <si>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</si>
  <si>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</si>
  <si>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</si>
  <si>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</si>
  <si>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</si>
  <si>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</si>
  <si>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</si>
  <si>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</si>
  <si>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</si>
  <si>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</si>
  <si>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</si>
  <si>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</si>
  <si>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</si>
  <si>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</si>
  <si>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</si>
  <si>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</si>
  <si>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</si>
  <si>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</si>
  <si>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</si>
  <si>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</si>
  <si>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</si>
  <si>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</si>
  <si>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</si>
  <si>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</si>
  <si>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</si>
  <si>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</si>
  <si>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</si>
  <si>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</si>
  <si>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</si>
  <si>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</si>
  <si>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</si>
  <si>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</si>
  <si>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</si>
  <si>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</si>
  <si>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</si>
  <si>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</si>
  <si>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</si>
  <si>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</si>
  <si>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</si>
  <si>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</si>
  <si>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</si>
  <si>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</si>
  <si>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</si>
  <si>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</si>
  <si>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</si>
  <si>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</si>
  <si>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</si>
  <si>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</si>
  <si>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</si>
  <si>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</si>
  <si>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</si>
  <si>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</si>
  <si>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</si>
  <si>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</si>
  <si>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</si>
  <si>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</si>
  <si>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</si>
  <si>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</si>
  <si>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</si>
  <si>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</si>
  <si>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</si>
  <si>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</si>
  <si>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</si>
  <si>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</si>
  <si>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</si>
  <si>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</si>
  <si>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</si>
  <si>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</si>
  <si>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</si>
  <si>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</si>
  <si>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</si>
  <si>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</si>
  <si>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</si>
  <si>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</si>
  <si>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</si>
  <si>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</si>
  <si>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</si>
  <si>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</si>
  <si>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</si>
  <si>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</si>
  <si>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</si>
  <si>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</si>
  <si>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</si>
  <si>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</si>
  <si>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</si>
  <si>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</si>
  <si>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</si>
  <si>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</si>
  <si>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</si>
  <si>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</si>
  <si>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</si>
  <si>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</si>
  <si>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</si>
  <si>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</si>
  <si>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</si>
  <si>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</si>
  <si>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</si>
  <si>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</si>
  <si>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</si>
  <si>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</si>
  <si>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</si>
  <si>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</si>
  <si>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</si>
  <si>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</si>
  <si>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</si>
  <si>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</si>
  <si>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</si>
  <si>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</si>
  <si>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</si>
  <si>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</si>
  <si>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</si>
  <si>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</si>
  <si>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</si>
  <si>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</si>
  <si>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</si>
  <si>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</si>
  <si>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</si>
  <si>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</si>
  <si>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</si>
  <si>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</si>
  <si>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</si>
  <si>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</si>
  <si>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</si>
  <si>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</si>
  <si>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</si>
  <si>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</si>
  <si>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</si>
  <si>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</si>
  <si>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</si>
  <si>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</si>
  <si>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</si>
  <si>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</si>
  <si>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</si>
  <si>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</si>
  <si>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</si>
  <si>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</si>
  <si>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</si>
  <si>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</si>
  <si>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</si>
  <si>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</si>
  <si>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</si>
  <si>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</si>
  <si>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</si>
  <si>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</si>
  <si>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</si>
  <si>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</si>
  <si>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</si>
  <si>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</si>
  <si>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</si>
  <si>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</si>
  <si>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</si>
  <si>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</si>
  <si>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</si>
  <si>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</si>
  <si>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</si>
  <si>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</si>
  <si>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</si>
  <si>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</si>
  <si>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</si>
  <si>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</si>
  <si>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</si>
  <si>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</si>
  <si>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</si>
  <si>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</si>
  <si>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</si>
  <si>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</si>
  <si>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</si>
  <si>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</si>
  <si>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</si>
  <si>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</si>
  <si>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</si>
  <si>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</si>
  <si>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</si>
  <si>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</si>
  <si>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</si>
  <si>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</si>
  <si>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</si>
  <si>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</si>
  <si>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</si>
  <si>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</si>
  <si>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</si>
  <si>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</si>
  <si>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</si>
  <si>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</si>
  <si>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</si>
  <si>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</si>
  <si>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</si>
  <si>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</si>
  <si>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</si>
  <si>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</si>
  <si>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</si>
  <si>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</si>
  <si>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</si>
  <si>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</si>
  <si>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</si>
  <si>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</si>
  <si>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</si>
  <si>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</si>
  <si>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</si>
  <si>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</si>
  <si>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</si>
  <si>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</si>
  <si>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</si>
  <si>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</si>
  <si>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</si>
  <si>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</si>
  <si>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</si>
  <si>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</si>
  <si>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</si>
  <si>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</si>
  <si>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</si>
  <si>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</si>
  <si>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</si>
  <si>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</si>
  <si>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</si>
  <si>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</si>
  <si>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</si>
  <si>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</si>
  <si>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</si>
  <si>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</si>
  <si>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</si>
  <si>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</si>
  <si>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</si>
  <si>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</si>
  <si>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</si>
  <si>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</si>
  <si>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</si>
  <si>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</si>
  <si>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</si>
  <si>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</si>
  <si>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</si>
  <si>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</si>
  <si>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</si>
  <si>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</si>
  <si>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</si>
  <si>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</si>
  <si>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</si>
  <si>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</si>
  <si>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</si>
  <si>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</si>
  <si>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</si>
  <si>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</si>
  <si>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</si>
  <si>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</si>
  <si>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</si>
  <si>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</si>
  <si>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</si>
  <si>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</si>
  <si>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</si>
  <si>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</si>
  <si>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</si>
  <si>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</si>
  <si>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</si>
  <si>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</si>
  <si>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</si>
  <si>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</si>
  <si>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</si>
  <si>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</si>
  <si>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</si>
  <si>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</si>
  <si>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</si>
  <si>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</si>
  <si>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</si>
  <si>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</si>
  <si>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</si>
  <si>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</si>
  <si>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</si>
  <si>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</si>
  <si>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</si>
  <si>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</si>
  <si>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</si>
  <si>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</si>
  <si>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</si>
  <si>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</si>
  <si>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</si>
  <si>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</si>
  <si>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</si>
  <si>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</si>
  <si>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</si>
  <si>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</si>
  <si>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</si>
  <si>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</si>
  <si>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</si>
  <si>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</si>
  <si>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</si>
  <si>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</si>
  <si>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</si>
  <si>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</si>
  <si>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</si>
  <si>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</si>
  <si>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</si>
  <si>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</si>
  <si>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</si>
  <si>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</si>
  <si>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</si>
  <si>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</si>
  <si>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</si>
  <si>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</si>
  <si>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</si>
  <si>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</si>
  <si>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</si>
  <si>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</si>
  <si>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</si>
  <si>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</si>
  <si>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</si>
  <si>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</si>
  <si>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</si>
  <si>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</si>
  <si>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</si>
  <si>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</si>
  <si>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</si>
  <si>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</si>
  <si>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</si>
  <si>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</si>
  <si>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</si>
  <si>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</si>
  <si>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</si>
  <si>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</si>
  <si>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</si>
  <si>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</si>
  <si>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</si>
  <si>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</si>
  <si>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</si>
  <si>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</si>
  <si>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</si>
  <si>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</si>
  <si>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</si>
  <si>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</si>
  <si>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</si>
  <si>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</si>
  <si>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</si>
  <si>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</si>
  <si>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</si>
  <si>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</si>
  <si>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</si>
  <si>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</si>
  <si>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</si>
  <si>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</si>
  <si>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</si>
  <si>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</si>
  <si>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</si>
  <si>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</si>
  <si>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</si>
  <si>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</si>
  <si>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</si>
  <si>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</si>
  <si>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</si>
  <si>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</si>
  <si>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</si>
  <si>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</si>
  <si>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</si>
  <si>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</si>
  <si>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</si>
  <si>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</si>
  <si>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</si>
  <si>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</si>
  <si>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</si>
  <si>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</si>
  <si>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</si>
  <si>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</si>
  <si>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</si>
  <si>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</si>
  <si>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</si>
  <si>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</si>
  <si>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</si>
  <si>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</si>
  <si>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</si>
  <si>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</si>
  <si>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</si>
  <si>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</si>
  <si>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</si>
  <si>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</si>
  <si>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</si>
  <si>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</si>
  <si>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</si>
  <si>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</si>
  <si>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</si>
  <si>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</si>
  <si>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</si>
  <si>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</si>
  <si>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</si>
  <si>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</si>
  <si>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</si>
  <si>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</si>
  <si>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</si>
  <si>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</si>
  <si>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</si>
  <si>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</si>
  <si>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</si>
  <si>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</si>
  <si>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</si>
  <si>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</si>
  <si>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</si>
  <si>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</si>
  <si>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</si>
  <si>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</si>
  <si>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</si>
  <si>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</si>
  <si>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</si>
  <si>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</si>
  <si>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</si>
  <si>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</si>
  <si>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</si>
  <si>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</si>
  <si>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</si>
  <si>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</si>
  <si>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</si>
  <si>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</si>
  <si>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</si>
  <si>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</si>
  <si>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</si>
  <si>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</si>
  <si>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</si>
  <si>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</si>
  <si>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</si>
  <si>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</si>
  <si>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</si>
  <si>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</si>
  <si>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</si>
  <si>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</si>
  <si>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</si>
  <si>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</si>
  <si>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</si>
  <si>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</si>
  <si>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</si>
  <si>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</si>
  <si>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</si>
  <si>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</si>
  <si>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</si>
  <si>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</si>
  <si>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</si>
  <si>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</si>
  <si>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</si>
  <si>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</si>
  <si>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</si>
  <si>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</si>
  <si>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</si>
  <si>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</si>
  <si>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</si>
  <si>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</si>
  <si>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</si>
  <si>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</si>
  <si>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</si>
  <si>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</si>
  <si>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</si>
  <si>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</si>
  <si>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</si>
  <si>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</si>
  <si>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</si>
  <si>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</si>
  <si>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</si>
  <si>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</si>
  <si>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</si>
  <si>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</si>
  <si>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</si>
  <si>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</si>
  <si>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</si>
  <si>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</si>
  <si>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</si>
  <si>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</si>
  <si>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</si>
  <si>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</si>
  <si>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</si>
  <si>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</si>
  <si>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</si>
  <si>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</si>
  <si>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</si>
  <si>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</si>
  <si>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</si>
  <si>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</si>
  <si>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</si>
  <si>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</si>
  <si>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</si>
  <si>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</si>
  <si>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</si>
  <si>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</si>
  <si>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</si>
  <si>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</si>
  <si>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</si>
  <si>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</si>
  <si>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</si>
  <si>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</si>
  <si>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</si>
  <si>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</si>
  <si>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</si>
  <si>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</si>
  <si>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</si>
  <si>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</si>
  <si>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</si>
  <si>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</si>
  <si>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</si>
  <si>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</si>
  <si>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</si>
  <si>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</si>
  <si>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</si>
  <si>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</si>
  <si>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</si>
  <si>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</si>
  <si>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</si>
  <si>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</si>
  <si>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</si>
  <si>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</si>
  <si>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</si>
  <si>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</si>
  <si>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</si>
  <si>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</si>
  <si>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</si>
  <si>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</si>
  <si>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</si>
  <si>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</si>
  <si>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</si>
  <si>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</si>
  <si>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</si>
  <si>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</si>
  <si>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</si>
  <si>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</si>
  <si>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</si>
  <si>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</si>
  <si>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</si>
  <si>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</si>
  <si>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</si>
  <si>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</si>
  <si>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</si>
  <si>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</si>
  <si>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</si>
  <si>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</si>
  <si>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</si>
  <si>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</si>
  <si>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</si>
  <si>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</si>
  <si>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</si>
  <si>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</si>
  <si>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</si>
  <si>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</si>
  <si>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</si>
  <si>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</si>
  <si>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</si>
  <si>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</si>
  <si>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</si>
  <si>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</si>
  <si>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</si>
  <si>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</si>
  <si>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</si>
  <si>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</si>
  <si>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</si>
  <si>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</si>
  <si>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</si>
  <si>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</si>
  <si>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</si>
  <si>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</si>
  <si>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</si>
  <si>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</si>
  <si>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</si>
  <si>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</si>
  <si>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</si>
  <si>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</si>
  <si>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</si>
  <si>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</si>
  <si>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</si>
  <si>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</si>
  <si>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</si>
  <si>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</si>
  <si>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</si>
  <si>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</si>
  <si>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</si>
  <si>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</si>
  <si>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</si>
  <si>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</si>
  <si>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</si>
  <si>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</si>
  <si>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</si>
  <si>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</si>
  <si>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</si>
  <si>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</si>
  <si>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</si>
  <si>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</si>
  <si>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</si>
  <si>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</si>
  <si>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</si>
  <si>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</si>
  <si>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</si>
  <si>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</si>
  <si>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</si>
  <si>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</si>
  <si>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</si>
  <si>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</si>
  <si>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</si>
  <si>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</si>
  <si>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</si>
  <si>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</si>
  <si>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</si>
  <si>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</si>
  <si>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</si>
  <si>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</si>
  <si>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</si>
  <si>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</si>
  <si>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</si>
  <si>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</si>
  <si>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</si>
  <si>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</si>
  <si>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</si>
  <si>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</si>
  <si>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</si>
  <si>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</si>
  <si>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</si>
  <si>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</si>
  <si>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</si>
  <si>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</si>
  <si>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</si>
  <si>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</si>
  <si>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</si>
  <si>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</si>
  <si>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</si>
  <si>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</si>
  <si>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</si>
  <si>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</si>
  <si>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</si>
  <si>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</si>
  <si>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</si>
  <si>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</si>
  <si>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</si>
  <si>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</si>
  <si>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</si>
  <si>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</si>
  <si>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</si>
  <si>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</si>
  <si>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</si>
  <si>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</si>
  <si>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</si>
  <si>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</si>
  <si>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</si>
  <si>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</si>
  <si>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</si>
  <si>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</si>
  <si>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</si>
  <si>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</si>
  <si>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</si>
  <si>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</si>
  <si>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</si>
  <si>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</si>
  <si>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</si>
  <si>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</si>
  <si>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</si>
  <si>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</si>
  <si>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</si>
  <si>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</si>
  <si>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</si>
  <si>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</si>
  <si>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</si>
  <si>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</si>
  <si>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</si>
  <si>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</si>
  <si>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</si>
  <si>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</si>
  <si>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</si>
  <si>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</si>
  <si>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</si>
  <si>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</si>
  <si>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</si>
  <si>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</si>
  <si>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</si>
  <si>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</si>
  <si>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</si>
  <si>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</si>
  <si>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</si>
  <si>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</si>
  <si>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</si>
  <si>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</si>
  <si>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</si>
  <si>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</si>
  <si>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</si>
  <si>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</si>
  <si>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</si>
  <si>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</si>
  <si>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</si>
  <si>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</si>
  <si>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</si>
  <si>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</si>
  <si>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</si>
  <si>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</si>
  <si>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</si>
  <si>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</si>
  <si>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</si>
  <si>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</si>
  <si>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</si>
  <si>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</si>
  <si>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</si>
  <si>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</si>
  <si>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</si>
  <si>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</si>
  <si>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</si>
  <si>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</si>
  <si>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</si>
  <si>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</si>
  <si>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</si>
  <si>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</si>
  <si>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</si>
  <si>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</si>
  <si>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</si>
  <si>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</si>
  <si>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</si>
  <si>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</si>
  <si>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</si>
  <si>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</si>
  <si>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</si>
  <si>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</si>
  <si>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</si>
  <si>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</si>
  <si>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</si>
  <si>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</si>
  <si>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</si>
  <si>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</si>
  <si>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</si>
  <si>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</si>
  <si>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</si>
  <si>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</si>
  <si>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</si>
  <si>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</si>
  <si>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</si>
  <si>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</si>
  <si>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</si>
  <si>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</si>
  <si>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</si>
  <si>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</si>
  <si>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</si>
  <si>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</si>
  <si>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</si>
  <si>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</si>
  <si>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</si>
  <si>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</si>
  <si>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</si>
  <si>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</si>
  <si>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</si>
  <si>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</si>
  <si>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</si>
  <si>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</si>
  <si>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</si>
  <si>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</si>
  <si>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</si>
  <si>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</si>
  <si>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</si>
  <si>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</si>
  <si>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</si>
  <si>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</si>
  <si>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</si>
  <si>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</si>
  <si>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</si>
  <si>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</si>
  <si>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</si>
  <si>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</si>
  <si>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</si>
  <si>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</si>
  <si>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</si>
  <si>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</si>
  <si>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</si>
  <si>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</si>
  <si>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</si>
  <si>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</si>
  <si>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</si>
  <si>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</si>
  <si>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</si>
  <si>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</si>
  <si>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</si>
  <si>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</si>
  <si>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</si>
  <si>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</si>
  <si>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</si>
  <si>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</si>
  <si>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</si>
  <si>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</si>
  <si>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</si>
  <si>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</si>
  <si>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</si>
  <si>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</si>
  <si>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</si>
  <si>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</si>
  <si>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</si>
  <si>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</si>
  <si>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</si>
  <si>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</si>
  <si>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</si>
  <si>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</si>
  <si>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</si>
  <si>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</si>
  <si>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</si>
  <si>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</si>
  <si>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</si>
  <si>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</si>
  <si>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</si>
  <si>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</si>
  <si>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</si>
  <si>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</si>
  <si>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</si>
  <si>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</si>
  <si>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</si>
  <si>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</si>
  <si>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</si>
  <si>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</si>
  <si>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</si>
  <si>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</si>
  <si>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</si>
  <si>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</si>
  <si>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</si>
  <si>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</si>
  <si>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</si>
  <si>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</si>
  <si>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</si>
  <si>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</si>
  <si>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</si>
  <si>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</si>
  <si>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</si>
  <si>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</si>
  <si>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</si>
  <si>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</si>
  <si>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</si>
  <si>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</si>
  <si>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</si>
  <si>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</si>
  <si>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</si>
  <si>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</si>
  <si>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</si>
  <si>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</si>
  <si>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</si>
  <si>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</si>
  <si>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</si>
  <si>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</si>
  <si>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</si>
  <si>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</si>
  <si>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</si>
  <si>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</si>
  <si>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</si>
  <si>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</si>
  <si>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</si>
  <si>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</si>
  <si>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</si>
  <si>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</si>
  <si>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</si>
  <si>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</si>
  <si>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</si>
  <si>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</si>
  <si>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</si>
  <si>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</si>
  <si>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</si>
  <si>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</si>
  <si>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</si>
  <si>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</si>
  <si>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</si>
  <si>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</si>
  <si>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</si>
  <si>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</si>
  <si>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</si>
  <si>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</si>
  <si>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</si>
  <si>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</si>
  <si>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</si>
  <si>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</si>
  <si>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</si>
  <si>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</si>
  <si>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</si>
  <si>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</si>
  <si>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</si>
  <si>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</si>
  <si>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</si>
  <si>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</si>
  <si>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</si>
  <si>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</si>
  <si>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</si>
  <si>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</si>
  <si>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</si>
  <si>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</si>
  <si>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</si>
  <si>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</si>
  <si>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</si>
  <si>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</si>
  <si>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</si>
  <si>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</si>
  <si>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</si>
  <si>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</si>
  <si>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</si>
  <si>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</si>
  <si>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</si>
  <si>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</si>
  <si>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</si>
  <si>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</si>
  <si>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</si>
  <si>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</si>
  <si>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</si>
  <si>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</si>
  <si>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</si>
  <si>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</si>
  <si>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</si>
  <si>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</si>
  <si>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</si>
  <si>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</si>
  <si>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</si>
  <si>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</si>
  <si>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</si>
  <si>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</si>
  <si>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</si>
  <si>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</si>
  <si>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</si>
  <si>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</si>
  <si>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</si>
  <si>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</si>
  <si>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</si>
  <si>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</si>
  <si>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</si>
  <si>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</si>
  <si>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</si>
  <si>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</si>
  <si>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</si>
  <si>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</si>
  <si>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</si>
  <si>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</si>
  <si>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</si>
  <si>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</si>
  <si>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</si>
  <si>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</si>
  <si>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</si>
  <si>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</si>
  <si>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</si>
  <si>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</si>
  <si>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</si>
  <si>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</si>
  <si>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</si>
  <si>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</si>
  <si>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</si>
  <si>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</si>
  <si>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</si>
  <si>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</si>
  <si>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</si>
  <si>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</si>
  <si>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</si>
  <si>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</si>
  <si>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</si>
  <si>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</si>
  <si>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</si>
  <si>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</si>
  <si>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</si>
  <si>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</si>
  <si>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</si>
  <si>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</si>
  <si>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</si>
  <si>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</si>
  <si>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</si>
  <si>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</si>
  <si>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</si>
  <si>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</si>
  <si>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</si>
  <si>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</si>
  <si>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</si>
  <si>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</si>
  <si>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</si>
  <si>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</si>
  <si>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</si>
  <si>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</si>
  <si>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</si>
  <si>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</si>
  <si>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</si>
  <si>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</si>
  <si>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</si>
  <si>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</si>
  <si>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</si>
  <si>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</si>
  <si>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</si>
  <si>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</si>
  <si>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</si>
  <si>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</si>
  <si>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</si>
  <si>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</si>
  <si>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</si>
  <si>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</si>
  <si>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</si>
  <si>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</si>
  <si>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</si>
  <si>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</si>
  <si>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</si>
  <si>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</si>
  <si>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</si>
  <si>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</si>
  <si>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</si>
  <si>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</si>
  <si>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</si>
  <si>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</si>
  <si>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</si>
  <si>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</si>
  <si>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</si>
  <si>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</si>
  <si>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</si>
  <si>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</si>
  <si>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</si>
  <si>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</si>
  <si>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</si>
  <si>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</si>
  <si>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</si>
  <si>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</si>
  <si>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</si>
  <si>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</si>
  <si>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</si>
  <si>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</si>
  <si>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</si>
  <si>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</si>
  <si>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</si>
  <si>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</si>
  <si>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</si>
  <si>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</si>
  <si>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</si>
  <si>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</si>
  <si>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</si>
  <si>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</si>
  <si>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</si>
  <si>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</si>
  <si>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</si>
  <si>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</si>
  <si>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</si>
  <si>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</si>
  <si>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</si>
  <si>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</si>
  <si>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</si>
  <si>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</si>
  <si>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</si>
  <si>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</si>
  <si>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</si>
  <si>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</si>
  <si>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</si>
  <si>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</si>
  <si>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</si>
  <si>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</si>
  <si>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</si>
  <si>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</si>
  <si>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</si>
  <si>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</si>
  <si>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</si>
  <si>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</si>
  <si>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</si>
  <si>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</si>
  <si>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</si>
  <si>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</si>
  <si>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</si>
  <si>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</si>
  <si>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</si>
  <si>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</si>
  <si>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</si>
  <si>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</si>
  <si>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</si>
  <si>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</si>
  <si>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</si>
  <si>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</si>
  <si>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</si>
  <si>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</si>
  <si>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</si>
  <si>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</si>
  <si>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</si>
  <si>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</si>
  <si>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</si>
  <si>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</si>
  <si>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</si>
  <si>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</si>
  <si>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</si>
  <si>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</si>
  <si>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</si>
  <si>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</si>
  <si>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</si>
  <si>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</si>
  <si>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</si>
  <si>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</si>
  <si>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</si>
  <si>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</si>
  <si>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</si>
  <si>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</si>
  <si>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</si>
  <si>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</si>
  <si>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</si>
  <si>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</si>
  <si>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</si>
  <si>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</si>
  <si>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</si>
  <si>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</si>
  <si>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</si>
  <si>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</si>
  <si>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</si>
  <si>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</si>
  <si>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</si>
  <si>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</si>
  <si>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</si>
  <si>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</si>
  <si>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</si>
  <si>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</si>
  <si>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</si>
  <si>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</si>
  <si>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</si>
  <si>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</si>
  <si>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</si>
  <si>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</si>
  <si>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</si>
  <si>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</si>
  <si>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</si>
  <si>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</si>
  <si>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</si>
  <si>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</si>
  <si>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</si>
  <si>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</si>
  <si>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</si>
  <si>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</si>
  <si>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</si>
  <si>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</si>
  <si>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</si>
  <si>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</si>
  <si>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</si>
  <si>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</si>
  <si>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</si>
  <si>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</si>
  <si>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</si>
  <si>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</si>
  <si>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</si>
  <si>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</si>
  <si>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</si>
  <si>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</si>
  <si>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</si>
  <si>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</si>
  <si>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</si>
  <si>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</si>
  <si>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</si>
  <si>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</si>
  <si>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</si>
  <si>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</si>
  <si>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</si>
  <si>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</si>
  <si>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</si>
  <si>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</si>
  <si>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</si>
  <si>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</si>
  <si>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</si>
  <si>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</si>
  <si>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</si>
  <si>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</si>
  <si>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</si>
  <si>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</si>
  <si>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</si>
  <si>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</si>
  <si>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</si>
  <si>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</si>
  <si>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</si>
  <si>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</si>
  <si>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</si>
  <si>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</si>
  <si>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</si>
  <si>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</si>
  <si>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</si>
  <si>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</si>
  <si>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</si>
  <si>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</si>
  <si>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</si>
  <si>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</si>
  <si>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</si>
  <si>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</si>
  <si>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</si>
  <si>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</si>
  <si>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</si>
  <si>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</si>
  <si>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</si>
  <si>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</si>
  <si>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</si>
  <si>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</si>
  <si>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</si>
  <si>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</si>
  <si>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</si>
  <si>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</si>
  <si>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</si>
  <si>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</si>
  <si>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</si>
  <si>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</si>
  <si>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</si>
  <si>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</si>
  <si>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</si>
  <si>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</si>
  <si>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</si>
  <si>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</si>
  <si>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</si>
  <si>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</si>
  <si>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</si>
  <si>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</si>
  <si>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</si>
  <si>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</si>
  <si>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</si>
  <si>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</si>
  <si>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</si>
  <si>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</si>
  <si>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</si>
  <si>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</si>
  <si>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</si>
  <si>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</si>
  <si>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</si>
  <si>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</si>
  <si>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</si>
  <si>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</si>
  <si>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</si>
  <si>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</si>
  <si>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</si>
  <si>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</si>
  <si>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</si>
  <si>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</si>
  <si>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</si>
  <si>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</si>
  <si>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</si>
  <si>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</si>
  <si>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</si>
  <si>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</si>
  <si>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</si>
  <si>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</si>
  <si>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</si>
  <si>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</si>
  <si>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</si>
  <si>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</si>
  <si>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</si>
  <si>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</si>
  <si>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</si>
  <si>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</si>
  <si>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</si>
  <si>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</si>
  <si>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</si>
  <si>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</si>
  <si>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</si>
  <si>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</si>
  <si>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</si>
  <si>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</si>
  <si>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</si>
  <si>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</si>
  <si>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</si>
  <si>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</si>
  <si>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</si>
  <si>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</si>
  <si>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</si>
  <si>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</si>
  <si>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</si>
  <si>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</si>
  <si>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</si>
  <si>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</si>
  <si>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</si>
  <si>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</si>
  <si>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</si>
  <si>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</si>
  <si>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</si>
  <si>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</si>
  <si>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</si>
  <si>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</si>
  <si>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</si>
  <si>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</si>
  <si>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</si>
  <si>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</si>
  <si>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</si>
  <si>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</si>
  <si>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</si>
  <si>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</si>
  <si>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</si>
  <si>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</si>
  <si>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</si>
  <si>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</si>
  <si>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</si>
  <si>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</si>
  <si>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</si>
  <si>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</si>
  <si>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</si>
  <si>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</si>
  <si>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</si>
  <si>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</si>
  <si>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</si>
  <si>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</si>
  <si>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</si>
  <si>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</si>
  <si>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</si>
  <si>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</si>
  <si>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</si>
  <si>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</si>
  <si>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</si>
  <si>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</si>
  <si>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</si>
  <si>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</si>
  <si>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</si>
  <si>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</si>
  <si>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</si>
  <si>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</si>
  <si>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</si>
  <si>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</si>
  <si>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</si>
  <si>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</si>
  <si>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</si>
  <si>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</si>
  <si>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</si>
  <si>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</si>
  <si>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</si>
  <si>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</si>
  <si>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</si>
  <si>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</si>
  <si>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</si>
  <si>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</si>
  <si>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</si>
  <si>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</si>
  <si>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</si>
  <si>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</si>
  <si>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</si>
  <si>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</si>
  <si>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</si>
  <si>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</si>
  <si>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</si>
  <si>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</si>
  <si>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</si>
  <si>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</si>
  <si>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</si>
  <si>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</si>
  <si>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</si>
  <si>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</si>
  <si>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</si>
  <si>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</si>
  <si>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</si>
  <si>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</si>
  <si>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</si>
  <si>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</si>
  <si>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</si>
  <si>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</si>
  <si>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</si>
  <si>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</si>
  <si>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</si>
  <si>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</si>
  <si>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</si>
  <si>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</si>
  <si>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</si>
  <si>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</si>
  <si>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</si>
  <si>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</si>
  <si>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</si>
  <si>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</si>
  <si>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</si>
  <si>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</si>
  <si>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</si>
  <si>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</si>
  <si>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</si>
  <si>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</si>
  <si>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</si>
  <si>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</si>
  <si>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</si>
  <si>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</si>
  <si>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</si>
  <si>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</si>
  <si>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</si>
  <si>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</si>
  <si>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</si>
  <si>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</si>
  <si>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</si>
  <si>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</si>
  <si>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</si>
  <si>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</si>
  <si>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</si>
  <si>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</si>
  <si>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</si>
  <si>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</si>
  <si>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</si>
  <si>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</si>
  <si>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</si>
  <si>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</si>
  <si>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</si>
  <si>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</si>
  <si>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</si>
  <si>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</si>
  <si>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</si>
  <si>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</si>
  <si>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</si>
  <si>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</si>
  <si>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</si>
  <si>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</si>
  <si>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</si>
  <si>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</si>
  <si>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</si>
  <si>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</si>
  <si>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</si>
  <si>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</si>
  <si>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</si>
  <si>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</si>
  <si>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</si>
  <si>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</si>
  <si>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</si>
  <si>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</si>
  <si>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</si>
  <si>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</si>
  <si>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</si>
  <si>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</si>
  <si>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</si>
  <si>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</si>
  <si>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</si>
  <si>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</si>
  <si>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</si>
  <si>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</si>
  <si>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</si>
  <si>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</si>
  <si>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</si>
  <si>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</si>
  <si>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</si>
  <si>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</si>
  <si>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</si>
  <si>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</si>
  <si>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</si>
  <si>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</si>
  <si>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</si>
  <si>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</si>
  <si>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</si>
  <si>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</si>
  <si>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</si>
  <si>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</si>
  <si>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</si>
  <si>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</si>
  <si>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</si>
  <si>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</si>
  <si>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</si>
  <si>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</si>
  <si>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</si>
  <si>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</si>
  <si>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</si>
  <si>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</si>
  <si>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</si>
  <si>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</si>
  <si>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</si>
  <si>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</si>
  <si>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</si>
  <si>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</si>
  <si>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</si>
  <si>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</si>
  <si>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</si>
  <si>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</si>
  <si>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</si>
  <si>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</si>
  <si>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</si>
  <si>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</si>
  <si>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</si>
  <si>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</si>
  <si>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</si>
  <si>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</si>
  <si>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</si>
  <si>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</si>
  <si>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</si>
  <si>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</si>
  <si>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</si>
  <si>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</si>
  <si>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</si>
  <si>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</si>
  <si>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</si>
  <si>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</si>
  <si>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</si>
  <si>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</si>
  <si>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</si>
  <si>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</si>
  <si>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</si>
  <si>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</si>
  <si>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</si>
  <si>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</si>
  <si>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</si>
  <si>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</si>
  <si>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</si>
  <si>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</si>
  <si>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</si>
  <si>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</si>
  <si>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</si>
  <si>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</si>
  <si>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</si>
  <si>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</si>
  <si>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</si>
  <si>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</si>
  <si>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</si>
  <si>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</si>
  <si>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</si>
  <si>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</si>
  <si>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</si>
  <si>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</si>
  <si>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</si>
  <si>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</si>
  <si>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</si>
  <si>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</si>
  <si>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</si>
  <si>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</si>
  <si>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</si>
  <si>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</si>
  <si>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</si>
  <si>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</si>
  <si>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</si>
  <si>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</si>
  <si>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</si>
  <si>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</si>
  <si>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</si>
  <si>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</si>
  <si>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</si>
  <si>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</si>
  <si>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</si>
  <si>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</si>
  <si>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</si>
  <si>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</si>
  <si>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</si>
  <si>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</si>
  <si>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</si>
  <si>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</si>
  <si>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</si>
  <si>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</si>
  <si>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</si>
  <si>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</si>
  <si>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</si>
  <si>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</si>
  <si>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</si>
  <si>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</si>
  <si>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</si>
  <si>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</si>
  <si>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</si>
  <si>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</si>
  <si>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</si>
  <si>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</si>
  <si>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</si>
  <si>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</si>
  <si>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</si>
  <si>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</si>
  <si>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</si>
  <si>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</si>
  <si>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</si>
  <si>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</si>
  <si>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</si>
  <si>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</si>
  <si>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</si>
  <si>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</si>
  <si>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</si>
  <si>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</si>
  <si>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</si>
  <si>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</si>
  <si>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</si>
  <si>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</si>
  <si>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</si>
  <si>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</si>
  <si>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</si>
  <si>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</si>
  <si>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</si>
  <si>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</si>
  <si>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</si>
  <si>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</si>
  <si>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</si>
  <si>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</si>
  <si>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</si>
  <si>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</si>
  <si>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</si>
  <si>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</si>
  <si>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</si>
  <si>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</si>
  <si>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</si>
  <si>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</si>
  <si>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</si>
  <si>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</si>
  <si>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</si>
  <si>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</si>
  <si>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</si>
  <si>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</si>
  <si>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</si>
  <si>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</si>
  <si>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</si>
  <si>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</si>
  <si>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</si>
  <si>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</si>
  <si>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</si>
  <si>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</si>
  <si>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</si>
  <si>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</si>
  <si>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</si>
  <si>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</si>
  <si>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</si>
  <si>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</si>
  <si>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</si>
  <si>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</si>
  <si>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</si>
  <si>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</si>
  <si>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</si>
  <si>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</si>
  <si>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</si>
  <si>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</si>
  <si>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</si>
  <si>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</si>
  <si>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</si>
  <si>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</si>
  <si>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</si>
  <si>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</si>
  <si>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</si>
  <si>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</si>
  <si>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</si>
  <si>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</si>
  <si>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</si>
  <si>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</si>
  <si>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</si>
  <si>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</si>
  <si>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</si>
  <si>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</si>
  <si>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</si>
  <si>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</si>
  <si>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</si>
  <si>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</si>
  <si>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</si>
  <si>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</si>
  <si>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</si>
  <si>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</si>
  <si>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</si>
  <si>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</si>
  <si>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</si>
  <si>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</si>
  <si>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</si>
  <si>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</si>
  <si>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</si>
  <si>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</si>
  <si>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</si>
  <si>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</si>
  <si>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</si>
  <si>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</si>
  <si>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</si>
  <si>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</si>
  <si>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</si>
  <si>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</si>
  <si>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</si>
  <si>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</si>
  <si>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</si>
  <si>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</si>
  <si>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</si>
  <si>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</si>
  <si>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</si>
  <si>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</si>
  <si>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</si>
  <si>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</si>
  <si>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</si>
  <si>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</si>
  <si>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</si>
  <si>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</si>
  <si>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</si>
  <si>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</si>
  <si>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</si>
  <si>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</si>
  <si>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</si>
  <si>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</si>
  <si>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</si>
  <si>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</si>
  <si>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</si>
  <si>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</si>
  <si>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</si>
  <si>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</si>
  <si>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</si>
  <si>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</si>
  <si>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</si>
  <si>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</si>
  <si>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</si>
  <si>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</si>
  <si>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</si>
  <si>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</si>
  <si>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</si>
  <si>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</si>
  <si>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</si>
  <si>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</si>
  <si>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</si>
  <si>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</si>
  <si>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</si>
  <si>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</si>
  <si>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</si>
  <si>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</si>
  <si>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</si>
  <si>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</si>
  <si>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</si>
  <si>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</si>
  <si>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</si>
  <si>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</si>
  <si>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</si>
  <si>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</si>
  <si>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</si>
  <si>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</si>
  <si>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</si>
  <si>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</si>
  <si>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</si>
  <si>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</si>
  <si>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</si>
  <si>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</si>
  <si>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</si>
  <si>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</si>
  <si>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</si>
  <si>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</si>
  <si>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</si>
  <si>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</si>
  <si>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</si>
  <si>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</si>
  <si>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</si>
  <si>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</si>
  <si>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</si>
  <si>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</si>
  <si>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</si>
  <si>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</si>
  <si>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</si>
  <si>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</si>
  <si>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</si>
  <si>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</si>
  <si>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</si>
  <si>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</si>
  <si>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</si>
  <si>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</si>
  <si>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</si>
  <si>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</si>
  <si>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</si>
  <si>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</si>
  <si>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</si>
  <si>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</si>
  <si>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</si>
  <si>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</si>
  <si>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</si>
  <si>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</si>
  <si>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</si>
  <si>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</si>
  <si>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</si>
  <si>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</si>
  <si>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</si>
  <si>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</si>
  <si>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</si>
  <si>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</si>
  <si>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</si>
  <si>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</si>
  <si>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</si>
  <si>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</si>
  <si>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</si>
  <si>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</si>
  <si>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</si>
  <si>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</si>
  <si>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</si>
  <si>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</si>
  <si>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</si>
  <si>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</si>
  <si>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</si>
  <si>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</si>
  <si>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</si>
  <si>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</si>
  <si>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</si>
  <si>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</si>
  <si>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</si>
  <si>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</si>
  <si>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</si>
  <si>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</si>
  <si>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</si>
  <si>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</si>
  <si>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</si>
  <si>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</si>
  <si>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</si>
  <si>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</si>
  <si>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</si>
  <si>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</si>
  <si>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</si>
  <si>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</si>
  <si>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</si>
  <si>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</si>
  <si>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</si>
  <si>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</si>
  <si>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</si>
  <si>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</si>
  <si>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</si>
  <si>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</si>
  <si>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</si>
  <si>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</si>
  <si>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</si>
  <si>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</si>
  <si>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</si>
  <si>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</si>
  <si>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</si>
  <si>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</si>
  <si>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</si>
  <si>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</si>
  <si>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</si>
  <si>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</si>
  <si>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</si>
  <si>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</si>
  <si>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</si>
  <si>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</si>
  <si>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</si>
  <si>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</si>
  <si>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</si>
  <si>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</si>
  <si>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</si>
  <si>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</si>
  <si>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</si>
  <si>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</si>
  <si>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</si>
  <si>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</si>
  <si>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</si>
  <si>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</si>
  <si>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</si>
  <si>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</si>
  <si>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</si>
  <si>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</si>
  <si>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</si>
  <si>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</si>
  <si>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</si>
  <si>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</si>
  <si>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</si>
  <si>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</si>
  <si>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</si>
  <si>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</si>
  <si>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</si>
  <si>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</si>
  <si>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</si>
  <si>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</si>
  <si>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</si>
  <si>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</si>
  <si>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</si>
  <si>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</si>
  <si>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</si>
  <si>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</si>
  <si>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</si>
  <si>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</si>
  <si>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</si>
  <si>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</si>
  <si>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</si>
  <si>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</si>
  <si>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</si>
  <si>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</si>
  <si>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</si>
  <si>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</si>
  <si>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</si>
  <si>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</si>
  <si>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</si>
  <si>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</si>
  <si>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</si>
  <si>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</si>
  <si>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</si>
  <si>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</si>
  <si>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</si>
  <si>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</si>
  <si>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</si>
  <si>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</si>
  <si>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</si>
  <si>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</si>
  <si>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</si>
  <si>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</si>
  <si>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</si>
  <si>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</si>
  <si>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</si>
  <si>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</si>
  <si>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</si>
  <si>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</si>
  <si>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</si>
  <si>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</si>
  <si>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</si>
  <si>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</si>
  <si>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</si>
  <si>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</si>
  <si>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</si>
  <si>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</si>
  <si>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</si>
  <si>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</si>
  <si>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</si>
  <si>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</si>
  <si>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</si>
  <si>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</si>
  <si>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</si>
  <si>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</si>
  <si>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</si>
  <si>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</si>
  <si>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</si>
  <si>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</si>
  <si>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</si>
  <si>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</si>
  <si>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</si>
  <si>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</si>
  <si>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</si>
  <si>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</si>
  <si>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</si>
  <si>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</si>
  <si>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</si>
  <si>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</si>
  <si>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</si>
  <si>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</si>
  <si>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</si>
  <si>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</si>
  <si>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</si>
  <si>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</si>
  <si>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</si>
  <si>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</si>
  <si>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</si>
  <si>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</si>
  <si>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</si>
  <si>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</si>
  <si>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</si>
  <si>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</si>
  <si>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</si>
  <si>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</si>
  <si>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</si>
  <si>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</si>
  <si>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</si>
  <si>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</si>
  <si>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</si>
  <si>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</si>
  <si>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</si>
  <si>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</si>
  <si>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</si>
  <si>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</si>
  <si>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</si>
  <si>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</si>
  <si>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</si>
  <si>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</si>
  <si>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</si>
  <si>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</si>
  <si>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</si>
  <si>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</si>
  <si>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</si>
  <si>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</si>
  <si>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</si>
  <si>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</si>
  <si>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</si>
  <si>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</si>
  <si>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</si>
  <si>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</si>
  <si>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</si>
  <si>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</si>
  <si>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</si>
  <si>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</si>
  <si>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</si>
  <si>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</si>
  <si>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</si>
  <si>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</si>
  <si>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</si>
  <si>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</si>
  <si>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</si>
  <si>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</si>
  <si>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</si>
  <si>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</si>
  <si>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</si>
  <si>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</si>
  <si>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</si>
  <si>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</si>
  <si>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</si>
  <si>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</si>
  <si>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</si>
  <si>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</si>
  <si>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</si>
  <si>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</si>
  <si>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</si>
  <si>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</si>
  <si>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</si>
  <si>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</si>
  <si>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</si>
  <si>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</si>
  <si>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</si>
  <si>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</si>
  <si>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</si>
  <si>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</si>
  <si>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</si>
  <si>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</si>
  <si>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</si>
  <si>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</si>
  <si>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</si>
  <si>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</si>
  <si>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</si>
  <si>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</si>
  <si>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</si>
  <si>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</si>
  <si>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</si>
  <si>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</si>
  <si>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</si>
  <si>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</si>
  <si>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</si>
  <si>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</si>
  <si>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</si>
  <si>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</si>
  <si>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</si>
  <si>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</si>
  <si>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</si>
  <si>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</si>
  <si>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</si>
  <si>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</si>
  <si>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</si>
  <si>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</si>
  <si>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</si>
  <si>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</si>
  <si>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</si>
  <si>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</si>
  <si>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</si>
  <si>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</si>
  <si>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</si>
  <si>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</si>
  <si>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</si>
  <si>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</si>
  <si>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</si>
  <si>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</si>
  <si>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</si>
  <si>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</si>
  <si>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</si>
  <si>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</si>
  <si>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</si>
  <si>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</si>
  <si>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</si>
  <si>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</si>
  <si>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</si>
  <si>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</si>
  <si>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</si>
  <si>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</si>
  <si>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</si>
  <si>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</si>
  <si>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</si>
  <si>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</si>
  <si>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</si>
  <si>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</si>
  <si>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</si>
  <si>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</si>
  <si>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</si>
  <si>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</si>
  <si>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</si>
  <si>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</si>
  <si>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</si>
  <si>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</si>
  <si>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</si>
  <si>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</si>
  <si>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</si>
  <si>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</si>
  <si>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</si>
  <si>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</si>
  <si>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</si>
  <si>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</si>
  <si>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</si>
  <si>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</si>
  <si>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</si>
  <si>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</si>
  <si>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</si>
  <si>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</si>
  <si>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</si>
  <si>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</si>
  <si>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</si>
  <si>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</si>
  <si>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</si>
  <si>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</si>
  <si>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</si>
  <si>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</si>
  <si>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</si>
  <si>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</si>
  <si>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</si>
  <si>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</si>
  <si>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</si>
  <si>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</si>
  <si>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</si>
  <si>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</si>
  <si>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</si>
  <si>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</si>
  <si>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</si>
  <si>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</si>
  <si>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</si>
  <si>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</si>
  <si>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</si>
  <si>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</si>
  <si>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</si>
  <si>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</si>
  <si>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</si>
  <si>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</si>
  <si>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</si>
  <si>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</si>
  <si>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</si>
  <si>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</si>
  <si>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</si>
  <si>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</si>
  <si>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</si>
  <si>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</si>
  <si>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</si>
  <si>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</si>
  <si>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</si>
  <si>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</si>
  <si>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</si>
  <si>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</si>
  <si>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</si>
  <si>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</si>
  <si>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</si>
  <si>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</si>
  <si>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</si>
  <si>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</si>
  <si>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</si>
  <si>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</si>
  <si>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</si>
  <si>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</si>
  <si>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</si>
  <si>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</si>
  <si>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</si>
  <si>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</si>
  <si>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</si>
  <si>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</si>
  <si>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</si>
  <si>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</si>
  <si>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</si>
  <si>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</si>
  <si>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</si>
  <si>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</si>
  <si>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</si>
  <si>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</si>
  <si>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</si>
  <si>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</si>
  <si>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</si>
  <si>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</si>
  <si>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</si>
  <si>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</si>
  <si>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</si>
  <si>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</si>
  <si>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</si>
  <si>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</si>
  <si>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</si>
  <si>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</si>
  <si>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</si>
  <si>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</si>
  <si>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</si>
  <si>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</si>
  <si>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</si>
  <si>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</si>
  <si>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</si>
  <si>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</si>
  <si>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</si>
  <si>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</si>
  <si>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</si>
  <si>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</si>
  <si>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</si>
  <si>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</si>
  <si>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</si>
  <si>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</si>
  <si>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</si>
  <si>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</si>
  <si>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</si>
  <si>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</si>
  <si>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</si>
  <si>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</si>
  <si>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</si>
  <si>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</si>
  <si>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</si>
  <si>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</si>
  <si>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</si>
  <si>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</si>
  <si>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</si>
  <si>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</si>
  <si>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</si>
  <si>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</si>
  <si>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</si>
  <si>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</si>
  <si>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</si>
  <si>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</si>
  <si>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</si>
  <si>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</si>
  <si>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</si>
  <si>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</si>
  <si>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</si>
  <si>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</si>
  <si>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</si>
  <si>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</si>
  <si>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</si>
  <si>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</si>
  <si>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</si>
  <si>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</si>
  <si>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</si>
  <si>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</si>
  <si>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</si>
  <si>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</si>
  <si>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</si>
  <si>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</si>
  <si>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</si>
  <si>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</si>
  <si>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</si>
  <si>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</si>
  <si>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</si>
  <si>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</si>
  <si>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</si>
  <si>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</si>
  <si>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</si>
  <si>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</si>
  <si>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</si>
  <si>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</si>
  <si>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</si>
  <si>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</si>
  <si>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</si>
  <si>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</si>
  <si>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</si>
  <si>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</si>
  <si>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</si>
  <si>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</si>
  <si>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</si>
  <si>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</si>
  <si>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</si>
  <si>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</si>
  <si>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</si>
  <si>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</si>
  <si>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</si>
  <si>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</si>
  <si>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</si>
  <si>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</si>
  <si>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</si>
  <si>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</si>
  <si>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</si>
  <si>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</si>
  <si>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</si>
  <si>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</si>
  <si>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</si>
  <si>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</si>
  <si>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</si>
  <si>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</si>
  <si>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</si>
  <si>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</si>
  <si>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</si>
  <si>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</si>
  <si>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</si>
  <si>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</si>
  <si>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</si>
  <si>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</si>
  <si>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</si>
  <si>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</si>
  <si>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</si>
  <si>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</si>
  <si>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</si>
  <si>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</si>
  <si>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</si>
  <si>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</si>
  <si>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</si>
  <si>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</si>
  <si>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</si>
  <si>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</si>
  <si>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</si>
  <si>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</si>
  <si>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</si>
  <si>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</si>
  <si>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</si>
  <si>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</si>
  <si>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</si>
  <si>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</si>
  <si>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</si>
  <si>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</si>
  <si>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</si>
  <si>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</si>
  <si>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</si>
  <si>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</si>
  <si>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</si>
  <si>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</si>
  <si>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</si>
  <si>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</si>
  <si>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</si>
  <si>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</si>
  <si>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</si>
  <si>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</si>
  <si>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</si>
  <si>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</si>
  <si>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</si>
  <si>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</si>
  <si>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</si>
  <si>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</si>
  <si>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</si>
  <si>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</si>
  <si>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</si>
  <si>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</si>
  <si>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</si>
  <si>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</si>
  <si>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</si>
  <si>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</si>
  <si>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</si>
  <si>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</si>
  <si>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</si>
  <si>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</si>
  <si>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</si>
  <si>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</si>
  <si>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</si>
  <si>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</si>
  <si>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</si>
  <si>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</si>
  <si>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</si>
  <si>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</si>
  <si>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</si>
  <si>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</si>
  <si>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</si>
  <si>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</si>
  <si>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</si>
  <si>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</si>
  <si>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</si>
  <si>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</si>
  <si>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</si>
  <si>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</si>
  <si>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</si>
  <si>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</si>
  <si>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</si>
  <si>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</si>
  <si>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</si>
  <si>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</si>
  <si>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</si>
  <si>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</si>
  <si>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</si>
  <si>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</si>
  <si>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</si>
  <si>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</si>
  <si>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</si>
  <si>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</si>
  <si>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</si>
  <si>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</si>
  <si>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</si>
  <si>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</si>
  <si>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</si>
  <si>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</si>
  <si>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</si>
  <si>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</si>
  <si>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</si>
  <si>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</si>
  <si>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</si>
  <si>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</si>
  <si>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</si>
  <si>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</si>
  <si>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</si>
  <si>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</si>
  <si>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</si>
  <si>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</si>
  <si>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</si>
  <si>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</si>
  <si>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</si>
  <si>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</si>
  <si>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</si>
  <si>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</si>
  <si>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</si>
  <si>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</si>
  <si>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</si>
  <si>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</si>
  <si>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</si>
  <si>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</si>
  <si>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</si>
  <si>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</si>
  <si>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</si>
  <si>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</si>
  <si>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</si>
  <si>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</si>
  <si>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</si>
  <si>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</si>
  <si>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</si>
  <si>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</si>
  <si>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</si>
  <si>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</si>
  <si>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</si>
  <si>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</si>
  <si>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</si>
  <si>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</si>
  <si>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</si>
  <si>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</si>
  <si>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</si>
  <si>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</si>
  <si>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</si>
  <si>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</si>
  <si>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</si>
  <si>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</si>
  <si>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</si>
  <si>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</si>
  <si>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</si>
  <si>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</si>
  <si>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</si>
  <si>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</si>
  <si>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</si>
  <si>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</si>
  <si>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</si>
  <si>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</si>
  <si>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</si>
  <si>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</si>
  <si>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</si>
  <si>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</si>
  <si>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</si>
  <si>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</si>
  <si>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</si>
  <si>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</si>
  <si>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</si>
  <si>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</si>
  <si>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</si>
  <si>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</si>
  <si>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</si>
  <si>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</si>
  <si>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</si>
  <si>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</si>
  <si>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</si>
  <si>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</si>
  <si>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</si>
  <si>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</si>
  <si>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</si>
  <si>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</si>
  <si>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</si>
  <si>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</si>
  <si>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</si>
  <si>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</si>
  <si>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</si>
  <si>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</si>
  <si>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</si>
  <si>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</si>
  <si>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</si>
  <si>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</si>
  <si>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</si>
  <si>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</si>
  <si>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</si>
  <si>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</si>
  <si>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</si>
  <si>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</si>
  <si>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</si>
  <si>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</si>
  <si>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</si>
  <si>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</si>
  <si>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</si>
  <si>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</si>
  <si>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</si>
  <si>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</si>
  <si>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</si>
  <si>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</si>
  <si>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</si>
  <si>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</si>
  <si>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</si>
  <si>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</si>
  <si>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</si>
  <si>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</si>
  <si>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</si>
  <si>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</si>
  <si>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</si>
  <si>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</si>
  <si>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</si>
  <si>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</si>
  <si>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</si>
  <si>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</si>
  <si>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</si>
  <si>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</si>
  <si>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</si>
  <si>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</si>
  <si>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</si>
  <si>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</si>
  <si>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</si>
  <si>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</si>
  <si>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</si>
  <si>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</si>
  <si>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</si>
  <si>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</si>
  <si>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</si>
  <si>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</si>
  <si>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</si>
  <si>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</si>
  <si>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</si>
  <si>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</si>
  <si>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</si>
  <si>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</si>
  <si>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</si>
  <si>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</si>
  <si>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</si>
  <si>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</si>
  <si>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</si>
  <si>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</si>
  <si>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</si>
  <si>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</si>
  <si>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</si>
  <si>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</si>
  <si>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</si>
  <si>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</si>
  <si>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</si>
  <si>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</si>
  <si>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</si>
  <si>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</si>
  <si>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</si>
  <si>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</si>
  <si>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</si>
  <si>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</si>
  <si>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</si>
  <si>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</si>
  <si>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</si>
  <si>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</si>
  <si>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</si>
  <si>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</si>
  <si>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</si>
  <si>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</si>
  <si>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</si>
  <si>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</si>
  <si>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</si>
  <si>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</si>
  <si>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</si>
  <si>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</si>
  <si>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</si>
  <si>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</si>
  <si>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</si>
  <si>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</si>
  <si>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</si>
  <si>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</si>
  <si>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</si>
  <si>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</si>
  <si>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</si>
  <si>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</si>
  <si>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</si>
  <si>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</si>
  <si>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</si>
  <si>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</si>
  <si>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</si>
  <si>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</si>
  <si>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</si>
  <si>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</si>
  <si>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</si>
  <si>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</si>
  <si>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</si>
  <si>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</si>
  <si>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</si>
  <si>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</si>
  <si>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</si>
  <si>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</si>
  <si>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</si>
  <si>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</si>
  <si>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</si>
  <si>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</si>
  <si>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</si>
  <si>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</si>
  <si>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</si>
  <si>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</si>
  <si>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</si>
  <si>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</si>
  <si>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</si>
  <si>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</si>
  <si>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</si>
  <si>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</si>
  <si>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</si>
  <si>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</si>
  <si>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</si>
  <si>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</si>
  <si>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</si>
  <si>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</si>
  <si>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</si>
  <si>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</si>
  <si>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</si>
  <si>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</si>
  <si>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</si>
  <si>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</si>
  <si>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</si>
  <si>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</si>
  <si>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</si>
  <si>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</si>
  <si>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</si>
  <si>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</si>
  <si>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</si>
  <si>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</si>
  <si>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</si>
  <si>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</si>
  <si>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</si>
  <si>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</si>
  <si>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</si>
  <si>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</si>
  <si>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</si>
  <si>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</si>
  <si>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</si>
  <si>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</si>
  <si>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</si>
  <si>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</si>
  <si>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</si>
  <si>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</si>
  <si>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</si>
  <si>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</si>
  <si>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</si>
  <si>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</si>
  <si>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</si>
  <si>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</si>
  <si>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</si>
  <si>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</si>
  <si>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</si>
  <si>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</si>
  <si>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</si>
  <si>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</si>
  <si>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</si>
  <si>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</si>
  <si>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</si>
  <si>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</si>
  <si>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</si>
  <si>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</si>
  <si>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</si>
  <si>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</si>
  <si>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</si>
  <si>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</si>
  <si>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</si>
  <si>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</si>
  <si>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</si>
  <si>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</si>
  <si>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</si>
  <si>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</si>
  <si>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</si>
  <si>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</si>
  <si>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</si>
  <si>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</si>
  <si>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</si>
  <si>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</si>
  <si>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</si>
  <si>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</si>
  <si>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</si>
  <si>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</si>
  <si>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</si>
  <si>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</si>
  <si>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</si>
  <si>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</si>
  <si>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</si>
  <si>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</si>
  <si>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</si>
  <si>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</si>
  <si>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</si>
  <si>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</si>
  <si>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</si>
  <si>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</si>
  <si>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</si>
  <si>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</si>
  <si>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</si>
  <si>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</si>
  <si>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</si>
  <si>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</si>
  <si>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</si>
  <si>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</si>
  <si>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</si>
  <si>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</si>
  <si>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</si>
  <si>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</si>
  <si>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</si>
  <si>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</si>
  <si>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</si>
  <si>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</si>
  <si>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</si>
  <si>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</si>
  <si>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</si>
  <si>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</si>
  <si>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</si>
  <si>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</si>
  <si>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</si>
  <si>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</si>
  <si>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</si>
  <si>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</si>
  <si>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</si>
  <si>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</si>
  <si>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</si>
  <si>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</si>
  <si>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</si>
  <si>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</si>
  <si>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</si>
  <si>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</si>
  <si>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</si>
  <si>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</si>
  <si>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</si>
  <si>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</si>
  <si>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</si>
  <si>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</si>
  <si>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</si>
  <si>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</si>
  <si>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</si>
  <si>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</si>
  <si>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</si>
  <si>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</si>
  <si>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</si>
  <si>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</si>
  <si>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</si>
  <si>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</si>
  <si>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</si>
  <si>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</si>
  <si>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</si>
  <si>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</si>
  <si>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</si>
  <si>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</si>
  <si>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</si>
  <si>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</si>
  <si>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</si>
  <si>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</si>
  <si>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</si>
  <si>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</si>
  <si>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</si>
  <si>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</si>
  <si>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</si>
  <si>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</si>
  <si>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</si>
  <si>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</si>
  <si>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</si>
  <si>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</si>
  <si>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</si>
  <si>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</si>
  <si>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</si>
  <si>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</si>
  <si>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</si>
  <si>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</si>
  <si>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</si>
  <si>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</si>
  <si>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</si>
  <si>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</si>
  <si>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</si>
  <si>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</si>
  <si>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</si>
  <si>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</si>
  <si>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</si>
  <si>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</si>
  <si>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</si>
  <si>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</si>
  <si>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</si>
  <si>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</si>
  <si>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</si>
  <si>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</si>
  <si>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</si>
  <si>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</si>
  <si>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</si>
  <si>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</si>
  <si>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</si>
  <si>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</si>
  <si>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</si>
  <si>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</si>
  <si>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</si>
  <si>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</si>
  <si>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</si>
  <si>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</si>
  <si>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</si>
  <si>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</si>
  <si>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</si>
  <si>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</si>
  <si>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</si>
  <si>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</si>
  <si>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</si>
  <si>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</si>
  <si>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</si>
  <si>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</si>
  <si>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</si>
  <si>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</si>
  <si>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</si>
  <si>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</si>
  <si>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</si>
  <si>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</si>
  <si>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</si>
  <si>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</si>
  <si>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</si>
  <si>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</si>
  <si>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</si>
  <si>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</si>
  <si>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</si>
  <si>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</si>
  <si>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</si>
  <si>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</si>
  <si>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</si>
  <si>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</si>
  <si>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</si>
  <si>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</si>
  <si>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</si>
  <si>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</si>
  <si>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</si>
  <si>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</si>
  <si>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</si>
  <si>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</si>
  <si>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</si>
  <si>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</si>
  <si>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</si>
  <si>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</si>
  <si>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</si>
  <si>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</si>
  <si>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</si>
  <si>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</si>
  <si>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</si>
  <si>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</si>
  <si>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</si>
  <si>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</si>
  <si>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</si>
  <si>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</si>
  <si>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</si>
  <si>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</si>
  <si>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</si>
  <si>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</si>
  <si>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</si>
  <si>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</si>
  <si>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</si>
  <si>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</si>
  <si>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</si>
  <si>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</si>
  <si>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</si>
  <si>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</si>
  <si>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</si>
  <si>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</si>
  <si>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</si>
  <si>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</si>
  <si>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</si>
  <si>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</si>
  <si>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</si>
  <si>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</si>
  <si>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</si>
  <si>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</si>
  <si>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</si>
  <si>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</si>
  <si>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</si>
  <si>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</si>
  <si>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</si>
  <si>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</si>
  <si>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</si>
  <si>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</si>
  <si>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</si>
  <si>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</si>
  <si>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</si>
  <si>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</si>
  <si>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</si>
  <si>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</si>
  <si>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</si>
  <si>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</si>
  <si>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</si>
  <si>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</si>
  <si>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</si>
  <si>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</si>
  <si>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</si>
  <si>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</si>
  <si>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</si>
  <si>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</si>
  <si>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</si>
  <si>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</si>
  <si>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</si>
  <si>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</si>
  <si>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</si>
  <si>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</si>
  <si>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</si>
  <si>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</si>
  <si>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</si>
  <si>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</si>
  <si>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</si>
  <si>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</si>
  <si>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</si>
  <si>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</si>
  <si>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</si>
  <si>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</si>
  <si>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</si>
  <si>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</si>
  <si>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</si>
  <si>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</si>
  <si>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</si>
  <si>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</si>
  <si>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</si>
  <si>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</si>
  <si>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</si>
  <si>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</si>
  <si>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</si>
  <si>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</si>
  <si>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</si>
  <si>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</si>
  <si>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</si>
  <si>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</si>
  <si>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</si>
  <si>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</si>
  <si>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</si>
  <si>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</si>
  <si>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</si>
  <si>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</si>
  <si>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</si>
  <si>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</si>
  <si>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</si>
  <si>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</si>
  <si>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</si>
  <si>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</si>
  <si>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</si>
  <si>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</si>
  <si>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</si>
  <si>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</si>
  <si>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</si>
  <si>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</si>
  <si>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</si>
  <si>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</si>
  <si>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</si>
  <si>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</si>
  <si>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</si>
  <si>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</si>
  <si>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</si>
  <si>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</si>
  <si>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</si>
  <si>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</si>
  <si>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</si>
  <si>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</si>
  <si>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</si>
  <si>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</si>
  <si>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</si>
  <si>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</si>
  <si>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</si>
  <si>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</si>
  <si>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</si>
  <si>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</si>
  <si>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</si>
  <si>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</si>
  <si>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</si>
  <si>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</si>
  <si>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</si>
  <si>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</si>
  <si>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</si>
  <si>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</si>
  <si>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</si>
  <si>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</si>
  <si>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</si>
  <si>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</si>
  <si>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</si>
  <si>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</si>
  <si>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</si>
  <si>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</si>
  <si>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</si>
  <si>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</si>
  <si>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</si>
  <si>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</si>
  <si>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</si>
  <si>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</si>
  <si>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</si>
  <si>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</si>
  <si>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</si>
  <si>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</si>
  <si>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</si>
  <si>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</si>
  <si>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</si>
  <si>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</si>
  <si>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</si>
  <si>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</si>
  <si>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</si>
  <si>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</si>
  <si>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</si>
  <si>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</si>
  <si>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</si>
  <si>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</si>
  <si>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</si>
  <si>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</si>
  <si>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</si>
  <si>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</si>
  <si>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</si>
  <si>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</si>
  <si>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</si>
  <si>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</si>
  <si>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</si>
  <si>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</si>
  <si>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</si>
  <si>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</si>
  <si>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</si>
  <si>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</si>
  <si>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</si>
  <si>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</si>
  <si>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</si>
  <si>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</si>
  <si>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</si>
  <si>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</si>
  <si>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</si>
  <si>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</si>
  <si>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</si>
  <si>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</si>
  <si>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</si>
  <si>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</si>
  <si>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</si>
  <si>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</si>
  <si>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</si>
  <si>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</si>
  <si>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</si>
  <si>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</si>
  <si>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</si>
  <si>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</si>
  <si>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</si>
  <si>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</si>
  <si>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</si>
  <si>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</si>
  <si>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</si>
  <si>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</si>
  <si>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</si>
  <si>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</si>
  <si>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</si>
  <si>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</si>
  <si>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</si>
  <si>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</si>
  <si>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</si>
  <si>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</si>
  <si>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</si>
  <si>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</si>
  <si>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</si>
  <si>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</si>
  <si>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</si>
  <si>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</si>
  <si>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</si>
  <si>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</si>
  <si>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</si>
  <si>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</si>
  <si>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</si>
  <si>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</si>
  <si>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</si>
  <si>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</si>
  <si>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</si>
  <si>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</si>
  <si>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</si>
  <si>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</si>
  <si>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</si>
  <si>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</si>
  <si>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</si>
  <si>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</si>
  <si>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</si>
  <si>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</si>
  <si>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</si>
  <si>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</si>
  <si>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</si>
  <si>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</si>
  <si>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</si>
  <si>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</si>
  <si>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</si>
  <si>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</si>
  <si>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</si>
  <si>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</si>
  <si>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</si>
  <si>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</si>
  <si>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</si>
  <si>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</si>
  <si>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</si>
  <si>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</si>
  <si>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</si>
  <si>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</si>
  <si>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</si>
  <si>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</si>
  <si>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</si>
  <si>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</si>
  <si>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</si>
  <si>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</si>
  <si>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</si>
  <si>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</si>
  <si>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</si>
  <si>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</si>
  <si>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</si>
  <si>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</si>
  <si>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</si>
  <si>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</si>
  <si>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</si>
  <si>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</si>
  <si>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</si>
  <si>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</si>
  <si>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</si>
  <si>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</si>
  <si>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</si>
  <si>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</si>
  <si>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</si>
  <si>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</si>
  <si>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</si>
  <si>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</si>
  <si>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</si>
  <si>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</si>
  <si>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</si>
  <si>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</si>
  <si>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</si>
  <si>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</si>
  <si>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</si>
  <si>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</si>
  <si>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</si>
  <si>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</si>
  <si>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</si>
  <si>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</si>
  <si>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</si>
  <si>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</si>
  <si>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</si>
  <si>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</si>
  <si>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</si>
  <si>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</si>
  <si>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</si>
  <si>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</si>
  <si>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</si>
  <si>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</si>
  <si>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</si>
  <si>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</si>
  <si>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</si>
  <si>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</si>
  <si>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</si>
  <si>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</si>
  <si>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</si>
  <si>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</si>
  <si>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</si>
  <si>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</si>
  <si>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</si>
  <si>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</si>
  <si>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</si>
  <si>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</si>
  <si>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</si>
  <si>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</si>
  <si>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</si>
  <si>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</si>
  <si>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</si>
  <si>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</si>
  <si>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</si>
  <si>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</si>
  <si>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</si>
  <si>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</si>
  <si>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</si>
  <si>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</si>
  <si>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</si>
  <si>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</si>
  <si>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</si>
  <si>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</si>
  <si>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</si>
  <si>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</si>
  <si>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</si>
  <si>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</si>
  <si>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</si>
  <si>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</si>
  <si>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</si>
  <si>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</si>
  <si>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</si>
  <si>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</si>
  <si>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</si>
  <si>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</si>
  <si>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</si>
  <si>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</si>
  <si>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</si>
  <si>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</si>
  <si>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</si>
  <si>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</si>
  <si>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</si>
  <si>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</si>
  <si>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</si>
  <si>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</si>
  <si>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</si>
  <si>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</si>
  <si>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</si>
  <si>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</si>
  <si>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</si>
  <si>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</si>
  <si>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</si>
  <si>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</si>
  <si>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</si>
  <si>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</si>
  <si>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</si>
  <si>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</si>
  <si>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</si>
  <si>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</si>
  <si>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</si>
  <si>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</si>
  <si>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</si>
  <si>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</si>
  <si>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</si>
  <si>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</si>
  <si>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</si>
  <si>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</si>
  <si>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</si>
  <si>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</si>
  <si>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</si>
  <si>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</si>
  <si>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</si>
  <si>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</si>
  <si>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</si>
  <si>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</si>
  <si>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</si>
  <si>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</si>
  <si>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</si>
  <si>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</si>
  <si>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</si>
  <si>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</si>
  <si>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</si>
  <si>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</si>
  <si>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</si>
  <si>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</si>
  <si>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</si>
  <si>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</si>
  <si>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</si>
  <si>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</si>
  <si>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</si>
  <si>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</si>
  <si>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</si>
  <si>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</si>
  <si>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</si>
  <si>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</si>
  <si>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</si>
  <si>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</si>
  <si>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</si>
  <si>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</si>
  <si>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</si>
  <si>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</si>
  <si>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</si>
  <si>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</si>
  <si>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</si>
  <si>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</si>
  <si>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</si>
  <si>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</si>
  <si>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</si>
  <si>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</si>
  <si>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</si>
  <si>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</si>
  <si>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</si>
  <si>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</si>
  <si>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</si>
  <si>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</si>
  <si>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</si>
  <si>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</si>
  <si>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</si>
  <si>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</si>
  <si>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</si>
  <si>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</si>
  <si>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</si>
  <si>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</si>
  <si>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</si>
  <si>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</si>
  <si>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</si>
  <si>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</si>
  <si>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</si>
  <si>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</si>
  <si>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</si>
  <si>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</si>
  <si>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</si>
  <si>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</si>
  <si>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</si>
  <si>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</si>
  <si>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</si>
  <si>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</si>
  <si>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</si>
  <si>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</si>
  <si>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</si>
  <si>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</si>
  <si>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</si>
  <si>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</si>
  <si>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</si>
  <si>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</si>
  <si>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</si>
  <si>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</si>
  <si>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</si>
  <si>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</si>
  <si>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</si>
  <si>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</si>
  <si>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</si>
  <si>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</si>
  <si>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</si>
  <si>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</si>
  <si>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</si>
  <si>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</si>
  <si>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</si>
  <si>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</si>
  <si>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</si>
  <si>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</si>
  <si>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</si>
  <si>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</si>
  <si>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</si>
  <si>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</si>
  <si>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</si>
  <si>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</si>
  <si>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</si>
  <si>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</si>
  <si>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</si>
  <si>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</si>
  <si>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</si>
  <si>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</si>
  <si>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</si>
  <si>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</si>
  <si>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</si>
  <si>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</si>
  <si>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</si>
  <si>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</si>
  <si>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</si>
  <si>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</si>
  <si>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</si>
  <si>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</si>
  <si>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</si>
  <si>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</si>
  <si>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</si>
  <si>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</si>
  <si>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</si>
  <si>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</si>
  <si>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</si>
  <si>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</si>
  <si>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</si>
  <si>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</si>
  <si>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</si>
  <si>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</si>
  <si>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</si>
  <si>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</si>
  <si>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</si>
  <si>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</si>
  <si>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</si>
  <si>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</si>
  <si>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</si>
  <si>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</si>
  <si>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</si>
  <si>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</si>
  <si>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</si>
  <si>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</si>
  <si>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</si>
  <si>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</si>
  <si>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</si>
  <si>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</si>
  <si>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</si>
  <si>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</si>
  <si>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</si>
  <si>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</si>
  <si>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</si>
  <si>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</si>
  <si>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</si>
  <si>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</si>
  <si>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</si>
  <si>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</si>
  <si>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</si>
  <si>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</si>
  <si>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</si>
  <si>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</si>
  <si>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</si>
  <si>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</si>
  <si>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</si>
  <si>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</si>
  <si>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</si>
  <si>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</si>
  <si>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</si>
  <si>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</si>
  <si>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</si>
  <si>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</si>
  <si>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</si>
  <si>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</si>
  <si>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</si>
  <si>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</si>
  <si>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</si>
  <si>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</si>
  <si>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</si>
  <si>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</si>
  <si>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</si>
  <si>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</si>
  <si>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</si>
  <si>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</si>
  <si>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</si>
  <si>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</si>
  <si>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</si>
  <si>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</si>
  <si>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</si>
  <si>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</si>
  <si>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</si>
  <si>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</si>
  <si>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</si>
  <si>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</si>
  <si>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</si>
  <si>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</si>
  <si>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</si>
  <si>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</si>
  <si>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</si>
  <si>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</si>
  <si>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</si>
  <si>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</si>
  <si>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</si>
  <si>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</si>
  <si>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</si>
  <si>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</si>
  <si>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</si>
  <si>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</si>
  <si>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</si>
  <si>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</si>
  <si>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</si>
  <si>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</si>
  <si>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</si>
  <si>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</si>
  <si>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</si>
  <si>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</si>
  <si>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</si>
  <si>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</si>
  <si>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</si>
  <si>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</si>
  <si>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</si>
  <si>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</si>
  <si>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</si>
  <si>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</si>
  <si>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</si>
  <si>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</si>
  <si>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</si>
  <si>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</si>
  <si>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</si>
  <si>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</si>
  <si>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</si>
  <si>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</si>
  <si>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</si>
  <si>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</si>
  <si>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</si>
  <si>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</si>
  <si>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</si>
  <si>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</si>
  <si>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</si>
  <si>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</si>
  <si>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</si>
  <si>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</si>
  <si>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</si>
  <si>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</si>
  <si>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</si>
  <si>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</si>
  <si>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</si>
  <si>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</si>
  <si>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</si>
  <si>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</si>
  <si>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</si>
  <si>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</si>
  <si>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</si>
  <si>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</si>
  <si>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</si>
  <si>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</si>
  <si>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</si>
  <si>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</si>
  <si>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</si>
  <si>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</si>
  <si>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</si>
  <si>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</si>
  <si>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</si>
  <si>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</si>
  <si>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</si>
  <si>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</si>
  <si>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</si>
  <si>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</si>
  <si>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</si>
  <si>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</si>
  <si>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</si>
  <si>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</si>
  <si>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</si>
  <si>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</si>
  <si>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</si>
  <si>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</si>
  <si>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</si>
  <si>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</si>
  <si>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</si>
  <si>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</si>
  <si>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</si>
  <si>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</si>
  <si>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</si>
  <si>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</si>
  <si>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</si>
  <si>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</si>
  <si>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</si>
  <si>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</si>
  <si>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</si>
  <si>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</si>
  <si>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</si>
  <si>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</si>
  <si>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</si>
  <si>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</si>
  <si>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</si>
  <si>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</si>
  <si>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</si>
  <si>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</si>
  <si>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</si>
  <si>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</si>
  <si>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</si>
  <si>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</si>
  <si>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</si>
  <si>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</si>
  <si>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</si>
  <si>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</si>
  <si>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</si>
  <si>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</si>
  <si>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</si>
  <si>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</si>
  <si>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</si>
  <si>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</si>
  <si>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</si>
  <si>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</si>
  <si>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</si>
  <si>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</si>
  <si>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</si>
  <si>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</si>
  <si>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</si>
  <si>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</si>
  <si>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</si>
  <si>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</si>
  <si>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</si>
  <si>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</si>
  <si>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</si>
  <si>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</si>
  <si>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</si>
  <si>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</si>
  <si>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</si>
  <si>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</si>
  <si>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</si>
  <si>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</si>
  <si>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</si>
  <si>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</si>
  <si>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</si>
  <si>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</si>
  <si>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</si>
  <si>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</si>
  <si>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</si>
  <si>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</si>
  <si>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</si>
  <si>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</si>
  <si>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</si>
  <si>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</si>
  <si>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</si>
  <si>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</si>
  <si>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</si>
  <si>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</si>
  <si>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</si>
  <si>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</si>
  <si>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</si>
  <si>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</si>
  <si>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</si>
  <si>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</si>
  <si>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</si>
  <si>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</si>
  <si>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</si>
  <si>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</si>
  <si>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</si>
  <si>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</si>
  <si>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</si>
  <si>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</si>
  <si>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</si>
  <si>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</si>
  <si>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</si>
  <si>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</si>
  <si>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</si>
  <si>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</si>
  <si>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</si>
  <si>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</si>
  <si>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</si>
  <si>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</si>
  <si>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</si>
  <si>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</si>
  <si>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</si>
  <si>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</si>
  <si>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</si>
  <si>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</si>
  <si>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</si>
  <si>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</si>
  <si>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</si>
  <si>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</si>
  <si>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</si>
  <si>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</si>
  <si>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</si>
  <si>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</si>
  <si>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</si>
  <si>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</si>
  <si>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</si>
  <si>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</si>
  <si>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</si>
  <si>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</si>
  <si>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</si>
  <si>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</si>
  <si>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</si>
  <si>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</si>
  <si>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</si>
  <si>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</si>
  <si>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</si>
  <si>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</si>
  <si>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</si>
  <si>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</si>
  <si>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</si>
  <si>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</si>
  <si>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</si>
  <si>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</si>
  <si>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</si>
  <si>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</si>
  <si>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</si>
  <si>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</si>
  <si>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</si>
  <si>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</si>
  <si>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</si>
  <si>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</si>
  <si>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</si>
  <si>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</si>
  <si>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</si>
  <si>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</si>
  <si>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</si>
  <si>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</si>
  <si>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</si>
  <si>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</si>
  <si>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</si>
  <si>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</si>
  <si>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</si>
  <si>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</si>
  <si>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</si>
  <si>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</si>
  <si>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</si>
  <si>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</si>
  <si>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</si>
  <si>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</si>
  <si>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</si>
  <si>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</si>
  <si>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</si>
  <si>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</si>
  <si>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</si>
  <si>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</si>
  <si>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</si>
  <si>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</si>
  <si>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</si>
  <si>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</si>
  <si>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</si>
  <si>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</si>
  <si>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</si>
  <si>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</si>
  <si>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</si>
  <si>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</si>
  <si>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</si>
  <si>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</si>
  <si>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</si>
  <si>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</si>
  <si>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</si>
  <si>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</si>
  <si>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</si>
  <si>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</si>
  <si>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</si>
  <si>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</si>
  <si>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</si>
  <si>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</si>
  <si>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</si>
  <si>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</si>
  <si>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</si>
  <si>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</si>
  <si>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</si>
  <si>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</si>
  <si>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</si>
  <si>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</si>
  <si>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</si>
  <si>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</si>
  <si>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</si>
  <si>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</si>
  <si>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</si>
  <si>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</si>
  <si>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</si>
  <si>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</si>
  <si>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</si>
  <si>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</si>
  <si>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</si>
  <si>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</si>
  <si>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</si>
  <si>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</si>
  <si>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</si>
  <si>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</si>
  <si>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</si>
  <si>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</si>
  <si>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</si>
  <si>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</si>
  <si>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</si>
  <si>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</si>
  <si>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</si>
  <si>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</si>
  <si>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</si>
  <si>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</si>
  <si>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</si>
  <si>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</si>
  <si>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</si>
  <si>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</si>
  <si>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</si>
  <si>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</si>
  <si>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</si>
  <si>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</si>
  <si>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</si>
  <si>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</si>
  <si>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</si>
  <si>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</si>
  <si>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</si>
  <si>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</si>
  <si>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</si>
  <si>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</si>
  <si>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</si>
  <si>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</si>
  <si>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</si>
  <si>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</si>
  <si>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</si>
  <si>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</si>
  <si>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</si>
  <si>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</si>
  <si>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</si>
  <si>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</si>
  <si>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</si>
  <si>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</si>
  <si>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</si>
  <si>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</si>
  <si>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</si>
  <si>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</si>
  <si>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</si>
  <si>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</si>
  <si>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</si>
  <si>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</si>
  <si>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</si>
  <si>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</si>
  <si>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</si>
  <si>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</si>
  <si>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</si>
  <si>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</si>
  <si>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</si>
  <si>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</si>
  <si>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</si>
  <si>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</si>
  <si>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</si>
  <si>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</si>
  <si>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</si>
  <si>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</si>
  <si>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</si>
  <si>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</si>
  <si>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</si>
  <si>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</si>
  <si>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</si>
  <si>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</si>
  <si>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</si>
  <si>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</si>
  <si>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</si>
  <si>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</si>
  <si>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</si>
  <si>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</si>
  <si>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</si>
  <si>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</si>
  <si>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</si>
  <si>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</si>
  <si>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</si>
  <si>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</si>
  <si>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</si>
  <si>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</si>
  <si>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</si>
  <si>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</si>
  <si>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</si>
  <si>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</si>
  <si>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</si>
  <si>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</si>
  <si>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</si>
  <si>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</si>
  <si>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</si>
  <si>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</si>
  <si>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</si>
  <si>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</si>
  <si>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</si>
  <si>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</si>
  <si>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</si>
  <si>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</si>
  <si>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</si>
  <si>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</si>
  <si>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</si>
  <si>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</si>
  <si>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</si>
  <si>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</si>
  <si>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</si>
  <si>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</si>
  <si>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</si>
  <si>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</si>
  <si>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</si>
  <si>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</si>
  <si>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</si>
  <si>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</si>
  <si>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</si>
  <si>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</si>
  <si>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</si>
  <si>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</si>
  <si>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</si>
  <si>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</si>
  <si>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</si>
  <si>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</si>
  <si>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</si>
  <si>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</si>
  <si>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</si>
  <si>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</si>
  <si>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</si>
  <si>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</si>
  <si>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</si>
  <si>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</si>
  <si>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</si>
  <si>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</si>
  <si>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</si>
  <si>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</si>
  <si>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</si>
  <si>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</si>
  <si>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</si>
  <si>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</si>
  <si>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</si>
  <si>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</si>
  <si>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</si>
  <si>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</si>
  <si>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</si>
  <si>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</si>
  <si>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</si>
  <si>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</si>
  <si>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</si>
  <si>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</si>
  <si>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</si>
  <si>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</si>
  <si>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</si>
  <si>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</si>
  <si>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</si>
  <si>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</si>
  <si>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</si>
  <si>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</si>
  <si>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</si>
  <si>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</si>
  <si>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</si>
  <si>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</si>
  <si>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</si>
  <si>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</si>
  <si>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</si>
  <si>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</si>
  <si>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</si>
  <si>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</si>
  <si>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</si>
  <si>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</si>
  <si>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</si>
  <si>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</si>
  <si>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</si>
  <si>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</si>
  <si>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</si>
  <si>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</si>
  <si>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</si>
  <si>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</si>
  <si>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</si>
  <si>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</si>
  <si>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</si>
  <si>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</si>
  <si>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</si>
  <si>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</si>
  <si>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</si>
  <si>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</si>
  <si>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</si>
  <si>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</si>
  <si>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</si>
  <si>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</si>
  <si>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</si>
  <si>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</si>
  <si>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</si>
  <si>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</si>
  <si>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</si>
  <si>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</si>
  <si>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</si>
  <si>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</si>
  <si>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</si>
  <si>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</si>
  <si>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</si>
  <si>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</si>
  <si>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</si>
  <si>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</si>
  <si>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</si>
  <si>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</si>
  <si>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</si>
  <si>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</si>
  <si>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</si>
  <si>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</si>
  <si>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</si>
  <si>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</si>
  <si>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</si>
  <si>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</si>
  <si>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</si>
  <si>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</si>
  <si>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</si>
  <si>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</si>
  <si>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</si>
  <si>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</si>
  <si>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</si>
  <si>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</si>
  <si>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</si>
  <si>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</si>
  <si>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</si>
  <si>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</si>
  <si>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</si>
  <si>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</si>
  <si>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</si>
  <si>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</si>
  <si>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</si>
  <si>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</si>
  <si>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</si>
  <si>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</si>
  <si>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</si>
  <si>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</si>
  <si>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</si>
  <si>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</si>
  <si>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</si>
  <si>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</si>
  <si>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</si>
  <si>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</si>
  <si>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</si>
  <si>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</si>
  <si>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</si>
  <si>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</si>
  <si>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</si>
  <si>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</si>
  <si>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</si>
  <si>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</si>
  <si>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</si>
  <si>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</si>
  <si>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</si>
  <si>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</si>
  <si>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</si>
  <si>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</si>
  <si>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</si>
  <si>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</si>
  <si>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</si>
  <si>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</si>
  <si>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</si>
  <si>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</si>
  <si>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</si>
  <si>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</si>
  <si>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</si>
  <si>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</si>
  <si>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</si>
  <si>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</si>
  <si>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</si>
  <si>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</si>
  <si>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</si>
  <si>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</si>
  <si>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</si>
  <si>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</si>
  <si>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</si>
  <si>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</si>
  <si>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</si>
  <si>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</si>
  <si>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</si>
  <si>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</si>
  <si>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</si>
  <si>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</si>
  <si>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</si>
  <si>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</si>
  <si>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</si>
  <si>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</si>
  <si>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</si>
  <si>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</si>
  <si>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</si>
  <si>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</si>
  <si>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</si>
  <si>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</si>
  <si>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</si>
  <si>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</si>
  <si>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</si>
  <si>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</si>
  <si>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</si>
  <si>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</si>
  <si>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</si>
  <si>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</si>
  <si>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</si>
  <si>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</si>
  <si>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</si>
  <si>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</si>
  <si>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</si>
  <si>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</si>
  <si>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</si>
  <si>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</si>
  <si>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</si>
  <si>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</si>
  <si>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</si>
  <si>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</si>
  <si>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</si>
  <si>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</si>
  <si>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</si>
  <si>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</si>
  <si>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</si>
  <si>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</si>
  <si>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</si>
  <si>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</si>
  <si>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</si>
  <si>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</si>
  <si>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</si>
  <si>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</si>
  <si>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</si>
  <si>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</si>
  <si>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</si>
  <si>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</si>
  <si>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</si>
  <si>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</si>
  <si>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</si>
  <si>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</si>
  <si>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</si>
  <si>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</si>
  <si>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</si>
  <si>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</si>
  <si>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</si>
  <si>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</si>
  <si>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</si>
  <si>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</si>
  <si>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</si>
  <si>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</si>
  <si>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</si>
  <si>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</si>
  <si>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</si>
  <si>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</si>
  <si>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</si>
  <si>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</si>
  <si>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</si>
  <si>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</si>
  <si>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</si>
  <si>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</si>
  <si>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</si>
  <si>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</si>
  <si>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</si>
  <si>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</si>
  <si>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</si>
  <si>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</si>
  <si>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</si>
  <si>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</si>
  <si>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</si>
  <si>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</si>
  <si>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</si>
  <si>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</si>
  <si>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</si>
  <si>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</si>
  <si>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</si>
  <si>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</si>
  <si>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</si>
  <si>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</si>
  <si>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</si>
  <si>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</si>
  <si>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</si>
  <si>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</si>
  <si>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</si>
  <si>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</si>
  <si>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</si>
  <si>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</si>
  <si>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</si>
  <si>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</si>
  <si>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</si>
  <si>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</si>
  <si>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</si>
  <si>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</si>
  <si>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</si>
  <si>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</si>
  <si>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</si>
  <si>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</si>
  <si>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</si>
  <si>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</si>
  <si>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</si>
  <si>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</si>
  <si>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</si>
  <si>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</si>
  <si>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</si>
  <si>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</si>
  <si>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</si>
  <si>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</si>
  <si>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</si>
  <si>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</si>
  <si>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</si>
  <si>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</si>
  <si>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</si>
  <si>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</si>
  <si>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</si>
  <si>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</si>
  <si>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</si>
  <si>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</si>
  <si>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</si>
  <si>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</si>
  <si>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</si>
  <si>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</si>
  <si>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</si>
  <si>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</si>
  <si>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</si>
  <si>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</si>
  <si>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</si>
  <si>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</si>
  <si>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</si>
  <si>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</si>
  <si>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</si>
  <si>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</si>
  <si>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</si>
  <si>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</si>
  <si>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</si>
  <si>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</si>
  <si>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</si>
  <si>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</si>
  <si>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</si>
  <si>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</si>
  <si>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</si>
  <si>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</si>
  <si>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</si>
  <si>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</si>
  <si>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</si>
  <si>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</si>
  <si>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</si>
  <si>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</si>
  <si>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</si>
  <si>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</si>
  <si>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</si>
  <si>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</si>
  <si>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</si>
  <si>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</si>
  <si>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</si>
  <si>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</si>
  <si>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</si>
  <si>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</si>
  <si>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</si>
  <si>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</si>
  <si>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</si>
  <si>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</si>
  <si>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</si>
  <si>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</si>
  <si>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</si>
  <si>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</si>
  <si>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</si>
  <si>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</si>
  <si>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</si>
  <si>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</si>
  <si>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</si>
  <si>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</si>
  <si>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</si>
  <si>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</si>
  <si>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</si>
  <si>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</si>
  <si>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</si>
  <si>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</si>
  <si>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</si>
  <si>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</si>
  <si>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</si>
  <si>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</si>
  <si>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</si>
  <si>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</si>
  <si>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</si>
  <si>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</si>
  <si>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</si>
  <si>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</si>
  <si>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</si>
  <si>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</si>
  <si>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</si>
  <si>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</si>
  <si>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</si>
  <si>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</si>
  <si>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</si>
  <si>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</si>
  <si>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</si>
  <si>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</si>
  <si>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</si>
  <si>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</si>
  <si>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</si>
  <si>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</si>
  <si>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</si>
  <si>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</si>
  <si>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</si>
  <si>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</si>
  <si>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</si>
  <si>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</si>
  <si>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</si>
  <si>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</si>
  <si>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</si>
  <si>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</si>
  <si>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</si>
  <si>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</si>
  <si>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</si>
  <si>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</si>
  <si>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</si>
  <si>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</si>
  <si>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</si>
  <si>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</si>
  <si>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</si>
  <si>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</si>
  <si>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</si>
  <si>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</si>
  <si>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</si>
  <si>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</si>
  <si>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</si>
  <si>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</si>
  <si>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</si>
  <si>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</si>
  <si>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</si>
  <si>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</si>
  <si>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</si>
  <si>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</si>
  <si>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</si>
  <si>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</si>
  <si>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</si>
  <si>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</si>
  <si>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</si>
  <si>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</si>
  <si>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</si>
  <si>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</si>
  <si>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</si>
  <si>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</si>
  <si>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</si>
  <si>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</si>
  <si>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</si>
  <si>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</si>
  <si>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</si>
  <si>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</si>
  <si>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</si>
  <si>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</si>
  <si>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</si>
  <si>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</si>
  <si>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</si>
  <si>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</si>
  <si>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</si>
  <si>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</si>
  <si>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</si>
  <si>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</si>
  <si>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</si>
  <si>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</si>
  <si>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</si>
  <si>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</si>
  <si>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</si>
  <si>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</si>
  <si>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</si>
  <si>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</si>
  <si>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</si>
  <si>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</si>
  <si>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</si>
  <si>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</si>
  <si>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</si>
  <si>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</si>
  <si>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</si>
  <si>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</si>
  <si>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</si>
  <si>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</si>
  <si>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</si>
  <si>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</si>
  <si>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</si>
  <si>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</si>
  <si>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</si>
  <si>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</si>
  <si>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</si>
  <si>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</si>
  <si>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</si>
  <si>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</si>
  <si>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</si>
  <si>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</si>
  <si>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</si>
  <si>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</si>
  <si>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</si>
  <si>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</si>
  <si>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</si>
  <si>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</si>
  <si>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</si>
  <si>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</si>
  <si>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</si>
  <si>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</si>
  <si>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</si>
  <si>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</si>
  <si>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</si>
  <si>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</si>
  <si>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</si>
  <si>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</si>
  <si>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</si>
  <si>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</si>
  <si>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</si>
  <si>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</si>
  <si>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</si>
  <si>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</si>
  <si>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</si>
  <si>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</si>
  <si>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</si>
  <si>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</si>
  <si>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</si>
  <si>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</si>
  <si>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</si>
  <si>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</si>
  <si>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</si>
  <si>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</si>
  <si>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</si>
  <si>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</si>
  <si>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</si>
  <si>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</si>
  <si>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</si>
  <si>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</si>
  <si>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</si>
  <si>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</si>
  <si>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</si>
  <si>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</si>
  <si>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</si>
  <si>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</si>
  <si>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</si>
  <si>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</si>
  <si>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</si>
  <si>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</si>
  <si>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</si>
  <si>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</si>
  <si>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</si>
  <si>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</si>
  <si>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</si>
  <si>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</si>
  <si>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</si>
  <si>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</si>
  <si>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</si>
  <si>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</si>
  <si>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</si>
  <si>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</si>
  <si>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</si>
  <si>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</si>
  <si>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</si>
  <si>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</si>
  <si>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</si>
  <si>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</si>
  <si>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</si>
  <si>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</si>
  <si>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</si>
  <si>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</si>
  <si>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</si>
  <si>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</si>
  <si>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</si>
  <si>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</si>
  <si>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</si>
  <si>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</si>
  <si>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</si>
  <si>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</si>
  <si>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</si>
  <si>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</si>
  <si>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</si>
  <si>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</si>
  <si>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</si>
  <si>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</si>
  <si>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</si>
  <si>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</si>
  <si>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</si>
  <si>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</si>
  <si>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</si>
  <si>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</si>
  <si>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</si>
  <si>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</si>
  <si>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</si>
  <si>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</si>
  <si>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</si>
  <si>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</si>
  <si>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</si>
  <si>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</si>
  <si>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</si>
  <si>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</si>
  <si>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</si>
  <si>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</si>
  <si>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</si>
  <si>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</si>
  <si>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</si>
  <si>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</si>
  <si>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</si>
  <si>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</si>
  <si>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</si>
  <si>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</si>
  <si>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</si>
  <si>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</si>
  <si>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</si>
  <si>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</si>
  <si>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</si>
  <si>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</si>
  <si>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</si>
  <si>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</si>
  <si>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</si>
  <si>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</si>
  <si>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</si>
  <si>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</si>
  <si>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</si>
  <si>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</si>
  <si>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</si>
  <si>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</si>
  <si>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</si>
  <si>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</si>
  <si>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</si>
  <si>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</si>
  <si>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</si>
  <si>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</si>
  <si>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</si>
  <si>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</si>
  <si>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</si>
  <si>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</si>
  <si>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</si>
  <si>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</si>
  <si>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</si>
  <si>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</si>
  <si>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</si>
  <si>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</si>
  <si>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</si>
  <si>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</si>
  <si>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</si>
  <si>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</si>
  <si>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</si>
  <si>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</si>
  <si>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</si>
  <si>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</si>
  <si>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</si>
  <si>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</si>
  <si>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</si>
  <si>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</si>
  <si>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</si>
  <si>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</si>
  <si>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</si>
  <si>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</si>
  <si>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</si>
  <si>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</si>
  <si>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</si>
  <si>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</si>
  <si>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</si>
  <si>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</si>
  <si>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</si>
  <si>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</si>
  <si>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</si>
  <si>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</si>
  <si>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</si>
  <si>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</si>
  <si>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</si>
  <si>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</si>
  <si>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</si>
  <si>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</si>
  <si>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</si>
  <si>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</si>
  <si>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</si>
  <si>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</si>
  <si>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</si>
  <si>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</si>
  <si>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</si>
  <si>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</si>
  <si>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</si>
  <si>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</si>
  <si>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</si>
  <si>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</si>
  <si>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</si>
  <si>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</si>
  <si>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</si>
  <si>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</si>
  <si>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</si>
  <si>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</si>
  <si>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</si>
  <si>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</si>
  <si>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</si>
  <si>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</si>
  <si>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</si>
  <si>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</si>
  <si>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</si>
  <si>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</si>
  <si>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</si>
  <si>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</si>
  <si>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</si>
  <si>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</si>
  <si>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</si>
  <si>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</si>
  <si>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</si>
  <si>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</si>
  <si>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</si>
  <si>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</si>
  <si>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</si>
  <si>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</si>
  <si>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</si>
  <si>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</si>
  <si>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</si>
  <si>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</si>
  <si>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</si>
  <si>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</si>
  <si>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</si>
  <si>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</si>
  <si>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</si>
  <si>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</si>
  <si>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</si>
  <si>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</si>
  <si>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</si>
  <si>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</si>
  <si>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</si>
  <si>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</si>
  <si>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</si>
  <si>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</si>
  <si>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</si>
  <si>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</si>
  <si>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</si>
  <si>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</si>
  <si>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</si>
  <si>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</si>
  <si>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</si>
  <si>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</si>
  <si>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</si>
  <si>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</si>
  <si>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</si>
  <si>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</si>
  <si>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</si>
  <si>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</si>
  <si>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</si>
  <si>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</si>
  <si>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</si>
  <si>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</si>
  <si>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</si>
  <si>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</si>
  <si>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</si>
  <si>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</si>
  <si>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</si>
  <si>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</si>
  <si>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</si>
  <si>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</si>
  <si>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</si>
  <si>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</si>
  <si>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</si>
  <si>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</si>
  <si>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</si>
  <si>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</si>
  <si>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</si>
  <si>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</si>
  <si>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</si>
  <si>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</si>
  <si>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</si>
  <si>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</si>
  <si>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</si>
  <si>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</si>
  <si>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</si>
  <si>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</si>
  <si>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</si>
  <si>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</si>
  <si>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</si>
  <si>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</si>
  <si>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</si>
  <si>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</si>
  <si>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</si>
  <si>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</si>
  <si>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</si>
  <si>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</si>
  <si>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</si>
  <si>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</si>
  <si>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</si>
  <si>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</si>
  <si>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</si>
  <si>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</si>
  <si>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</si>
  <si>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</si>
  <si>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</si>
  <si>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</si>
  <si>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</si>
  <si>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</si>
  <si>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</si>
  <si>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</si>
  <si>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</si>
  <si>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</si>
  <si>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</si>
  <si>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</si>
  <si>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</si>
  <si>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</si>
  <si>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</si>
  <si>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</si>
  <si>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</si>
  <si>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</si>
  <si>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</si>
  <si>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</si>
  <si>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</si>
  <si>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</si>
  <si>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</si>
  <si>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</si>
  <si>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</si>
  <si>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</si>
  <si>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</si>
  <si>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</si>
  <si>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</si>
  <si>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</si>
  <si>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</si>
  <si>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</si>
  <si>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</si>
  <si>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</si>
  <si>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</si>
  <si>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</si>
  <si>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</si>
  <si>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</si>
  <si>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</si>
  <si>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</si>
  <si>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</si>
  <si>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</si>
  <si>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</si>
  <si>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</si>
  <si>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</si>
  <si>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</si>
  <si>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</si>
  <si>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</si>
  <si>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</si>
  <si>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</si>
  <si>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</si>
  <si>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</si>
  <si>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</si>
  <si>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</si>
  <si>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</si>
  <si>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</si>
  <si>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</si>
  <si>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</si>
  <si>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</si>
  <si>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</si>
  <si>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</si>
  <si>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</si>
  <si>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</si>
  <si>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</si>
  <si>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</si>
  <si>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</si>
  <si>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</si>
  <si>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</si>
  <si>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</si>
  <si>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</si>
  <si>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</si>
  <si>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</si>
  <si>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</si>
  <si>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</si>
  <si>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</si>
  <si>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</si>
  <si>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</si>
  <si>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</si>
  <si>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</si>
  <si>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</si>
  <si>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</si>
  <si>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</si>
  <si>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</si>
  <si>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</si>
  <si>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</si>
  <si>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</si>
  <si>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</si>
  <si>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</si>
  <si>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</si>
  <si>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</si>
  <si>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</si>
  <si>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</si>
  <si>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</si>
  <si>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</si>
  <si>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</si>
  <si>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</si>
  <si>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</si>
  <si>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</si>
  <si>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</si>
  <si>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</si>
  <si>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</si>
  <si>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</si>
  <si>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</si>
  <si>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</si>
  <si>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</si>
  <si>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</si>
  <si>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</si>
  <si>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</si>
  <si>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</si>
  <si>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</si>
  <si>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</si>
  <si>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</si>
  <si>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</si>
  <si>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</si>
  <si>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</si>
  <si>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</si>
  <si>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</si>
  <si>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</si>
  <si>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</si>
  <si>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</si>
  <si>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</si>
  <si>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</si>
  <si>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</si>
  <si>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</si>
  <si>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</si>
  <si>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</si>
  <si>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</si>
  <si>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</si>
  <si>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</si>
  <si>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</si>
  <si>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</si>
  <si>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</si>
  <si>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</si>
  <si>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</si>
  <si>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</si>
  <si>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</si>
  <si>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</si>
  <si>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</si>
  <si>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</si>
  <si>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</si>
  <si>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</si>
  <si>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</si>
  <si>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</si>
  <si>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</si>
  <si>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</si>
  <si>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</si>
  <si>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</si>
  <si>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</si>
  <si>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</si>
  <si>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</si>
  <si>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</si>
  <si>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</si>
  <si>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</si>
  <si>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</si>
  <si>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</si>
  <si>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</si>
  <si>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</si>
  <si>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</si>
  <si>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</si>
  <si>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</si>
  <si>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</si>
  <si>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</si>
  <si>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</si>
  <si>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</si>
  <si>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</si>
  <si>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</si>
  <si>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</si>
  <si>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</si>
  <si>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</si>
  <si>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</si>
  <si>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</si>
  <si>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</si>
  <si>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</si>
  <si>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</si>
  <si>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</si>
  <si>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</si>
  <si>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</si>
  <si>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</si>
  <si>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</si>
  <si>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</si>
  <si>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</si>
  <si>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</si>
  <si>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</si>
  <si>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</si>
  <si>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</si>
  <si>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</si>
  <si>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</si>
  <si>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</si>
  <si>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</si>
  <si>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</si>
  <si>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</si>
  <si>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</si>
  <si>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</si>
  <si>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</si>
  <si>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</si>
  <si>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</si>
  <si>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</si>
  <si>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</si>
  <si>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</si>
  <si>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</si>
  <si>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</si>
  <si>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</si>
  <si>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</si>
  <si>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</si>
  <si>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</si>
  <si>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</si>
  <si>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</si>
  <si>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</si>
  <si>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</si>
  <si>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</si>
  <si>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</si>
  <si>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</si>
  <si>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</si>
  <si>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</si>
  <si>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</si>
  <si>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</si>
  <si>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</si>
  <si>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</si>
  <si>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</si>
  <si>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</si>
  <si>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</si>
  <si>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</si>
  <si>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</si>
  <si>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</si>
  <si>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</si>
  <si>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</si>
  <si>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</si>
  <si>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</si>
  <si>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</si>
  <si>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</si>
  <si>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</si>
  <si>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</si>
  <si>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</si>
  <si>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</si>
  <si>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</si>
  <si>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</si>
  <si>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</si>
  <si>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</si>
  <si>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</si>
  <si>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</si>
  <si>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</si>
  <si>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</si>
  <si>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</si>
  <si>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</si>
  <si>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</si>
  <si>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</si>
  <si>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</si>
  <si>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</si>
  <si>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</si>
  <si>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</si>
  <si>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</si>
  <si>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</si>
  <si>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</si>
  <si>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</si>
  <si>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</si>
  <si>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</si>
  <si>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</si>
  <si>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</si>
  <si>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</si>
  <si>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</si>
  <si>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</si>
  <si>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</si>
  <si>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</si>
  <si>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</si>
  <si>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</si>
  <si>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</si>
  <si>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</si>
  <si>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</si>
  <si>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</si>
  <si>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</si>
  <si>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</si>
  <si>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</si>
  <si>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</si>
  <si>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</si>
  <si>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</si>
  <si>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</si>
  <si>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</si>
  <si>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</si>
  <si>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</si>
  <si>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</si>
  <si>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</si>
  <si>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</si>
  <si>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</si>
  <si>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</si>
  <si>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</si>
  <si>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</si>
  <si>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</si>
  <si>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</si>
  <si>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</si>
  <si>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</si>
  <si>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</si>
  <si>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</si>
  <si>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</si>
  <si>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</si>
  <si>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</si>
  <si>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</si>
  <si>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</si>
  <si>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</si>
  <si>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</si>
  <si>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</si>
  <si>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</si>
  <si>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</si>
  <si>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</si>
  <si>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</si>
  <si>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</si>
  <si>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</si>
  <si>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</si>
  <si>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</si>
  <si>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</si>
  <si>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</si>
  <si>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</si>
  <si>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</si>
  <si>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</si>
  <si>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</si>
  <si>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</si>
  <si>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</si>
  <si>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</si>
  <si>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</si>
  <si>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</si>
  <si>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</si>
  <si>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</si>
  <si>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</si>
  <si>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</si>
  <si>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</si>
  <si>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</si>
  <si>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</si>
  <si>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</si>
  <si>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</si>
  <si>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</si>
  <si>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</si>
  <si>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</si>
  <si>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</si>
  <si>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</si>
  <si>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</si>
  <si>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</si>
  <si>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</si>
  <si>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</si>
  <si>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</si>
  <si>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</si>
  <si>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</si>
  <si>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</si>
  <si>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</si>
  <si>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</si>
  <si>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</si>
  <si>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</si>
  <si>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</si>
  <si>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</si>
  <si>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</si>
  <si>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</si>
  <si>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</si>
  <si>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</si>
  <si>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</si>
  <si>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</si>
  <si>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</si>
  <si>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</si>
  <si>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</si>
  <si>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</si>
  <si>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</si>
  <si>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</si>
  <si>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</si>
  <si>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</si>
  <si>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</si>
  <si>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</si>
  <si>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</si>
  <si>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</si>
  <si>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</si>
  <si>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</si>
  <si>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</si>
  <si>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</si>
  <si>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</si>
  <si>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</si>
  <si>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</si>
  <si>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</si>
  <si>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</si>
  <si>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</si>
  <si>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</si>
  <si>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</si>
  <si>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</si>
  <si>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</si>
  <si>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</si>
  <si>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</si>
  <si>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</si>
  <si>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</si>
  <si>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</si>
  <si>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</si>
  <si>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</si>
  <si>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</si>
  <si>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</si>
  <si>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</si>
  <si>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</si>
  <si>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</si>
  <si>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</si>
  <si>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</si>
  <si>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</si>
  <si>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</si>
  <si>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</si>
  <si>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</si>
  <si>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</si>
  <si>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</si>
  <si>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</si>
  <si>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</si>
  <si>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</si>
  <si>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</si>
  <si>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</si>
  <si>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</si>
  <si>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</si>
  <si>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</si>
  <si>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</si>
  <si>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</si>
  <si>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</si>
  <si>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</si>
  <si>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</si>
  <si>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</si>
  <si>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</si>
  <si>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</si>
  <si>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</si>
  <si>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</si>
  <si>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</si>
  <si>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</si>
  <si>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</si>
  <si>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</si>
  <si>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</si>
  <si>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</si>
  <si>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</si>
  <si>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</si>
  <si>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</si>
  <si>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</si>
  <si>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</si>
  <si>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</si>
  <si>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</si>
  <si>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</si>
  <si>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</si>
  <si>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</si>
  <si>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</si>
  <si>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</si>
  <si>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</si>
  <si>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</si>
  <si>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</si>
  <si>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</si>
  <si>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</si>
  <si>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</si>
  <si>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</si>
  <si>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</si>
  <si>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</si>
  <si>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</si>
  <si>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</si>
  <si>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</si>
  <si>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</si>
  <si>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</si>
  <si>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</si>
  <si>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</si>
  <si>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</si>
  <si>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</si>
  <si>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</si>
  <si>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</si>
  <si>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</si>
  <si>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</si>
  <si>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</si>
  <si>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</si>
  <si>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</si>
  <si>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</si>
  <si>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</si>
  <si>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</si>
  <si>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</si>
  <si>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</si>
  <si>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</si>
  <si>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</si>
  <si>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</si>
  <si>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</si>
  <si>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</si>
  <si>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</si>
  <si>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</si>
  <si>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</si>
  <si>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</si>
  <si>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</si>
  <si>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</si>
  <si>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</si>
  <si>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</si>
  <si>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</si>
  <si>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</si>
  <si>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</si>
  <si>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</si>
  <si>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</si>
  <si>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</si>
  <si>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</si>
  <si>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</si>
  <si>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</si>
  <si>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</si>
  <si>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</si>
  <si>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</si>
  <si>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</si>
  <si>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</si>
  <si>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</si>
  <si>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</si>
  <si>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</si>
  <si>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</si>
  <si>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</si>
  <si>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</si>
  <si>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</si>
  <si>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</si>
  <si>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</si>
  <si>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</si>
  <si>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</si>
  <si>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</si>
  <si>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</si>
  <si>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</si>
  <si>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</si>
  <si>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</si>
  <si>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</si>
  <si>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</si>
  <si>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</si>
  <si>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</si>
  <si>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</si>
  <si>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</si>
  <si>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</si>
  <si>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</si>
  <si>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</si>
  <si>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</si>
  <si>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</si>
  <si>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</si>
  <si>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</si>
  <si>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</si>
  <si>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</si>
  <si>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</si>
  <si>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</si>
  <si>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</si>
  <si>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</si>
  <si>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</si>
  <si>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</si>
  <si>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</si>
  <si>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</si>
  <si>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</si>
  <si>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</si>
  <si>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</si>
  <si>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</si>
  <si>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</si>
  <si>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</si>
  <si>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</si>
  <si>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</si>
  <si>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</si>
  <si>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</si>
  <si>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</si>
  <si>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</si>
  <si>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</si>
  <si>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</si>
  <si>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</si>
  <si>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</si>
  <si>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</si>
  <si>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</si>
  <si>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</si>
  <si>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</si>
  <si>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</si>
  <si>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</si>
  <si>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</si>
  <si>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</si>
  <si>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</si>
  <si>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</si>
  <si>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</si>
  <si>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</si>
  <si>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</si>
  <si>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</si>
  <si>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</si>
  <si>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</si>
  <si>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</si>
  <si>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</si>
  <si>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</si>
  <si>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</si>
  <si>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</si>
  <si>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</si>
  <si>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</si>
  <si>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</si>
  <si>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</si>
  <si>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</si>
  <si>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</si>
  <si>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</si>
  <si>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</si>
  <si>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</si>
  <si>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</si>
  <si>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</si>
  <si>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</si>
  <si>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</si>
  <si>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</si>
  <si>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</si>
  <si>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</si>
  <si>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</si>
  <si>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</si>
  <si>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</si>
  <si>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</si>
  <si>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</si>
  <si>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</si>
  <si>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</si>
  <si>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</si>
  <si>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</si>
  <si>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</si>
  <si>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</si>
  <si>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</si>
  <si>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</si>
  <si>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</si>
  <si>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</si>
  <si>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</si>
  <si>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</si>
  <si>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</si>
  <si>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</si>
  <si>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</si>
  <si>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</si>
  <si>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</si>
  <si>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</si>
  <si>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</si>
  <si>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</si>
  <si>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</si>
  <si>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</si>
  <si>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</si>
  <si>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</si>
  <si>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</si>
  <si>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</si>
  <si>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</si>
  <si>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</si>
  <si>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</si>
  <si>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</si>
  <si>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</si>
  <si>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</si>
  <si>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</si>
  <si>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</si>
  <si>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</si>
  <si>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</si>
  <si>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</si>
  <si>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</si>
  <si>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</si>
  <si>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</si>
  <si>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</si>
  <si>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</si>
  <si>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</si>
  <si>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</si>
  <si>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</si>
  <si>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</si>
  <si>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</si>
  <si>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</si>
  <si>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</si>
  <si>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</si>
  <si>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</si>
  <si>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</si>
  <si>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</si>
  <si>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</si>
  <si>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</si>
  <si>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</si>
  <si>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</si>
  <si>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</si>
  <si>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</si>
  <si>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</si>
  <si>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</si>
  <si>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</si>
  <si>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</si>
  <si>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</si>
  <si>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</si>
  <si>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</si>
  <si>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</si>
  <si>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</si>
  <si>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</si>
  <si>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</si>
  <si>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</si>
  <si>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</si>
  <si>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</si>
  <si>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</si>
  <si>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</si>
  <si>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</si>
  <si>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</si>
  <si>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</si>
  <si>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</si>
  <si>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</si>
  <si>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</si>
  <si>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</si>
  <si>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</si>
  <si>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</si>
  <si>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</si>
  <si>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</si>
  <si>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</si>
  <si>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</si>
  <si>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</si>
  <si>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</si>
  <si>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</si>
  <si>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</si>
  <si>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</si>
  <si>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</si>
  <si>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</si>
  <si>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</si>
  <si>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</si>
  <si>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</si>
  <si>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</si>
  <si>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</si>
  <si>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</si>
  <si>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</si>
  <si>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</si>
  <si>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</si>
  <si>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</si>
  <si>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</si>
  <si>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</si>
  <si>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</si>
  <si>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</si>
  <si>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</si>
  <si>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</si>
  <si>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</si>
  <si>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</si>
  <si>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</si>
  <si>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</si>
  <si>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</si>
  <si>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</si>
  <si>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</si>
  <si>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</si>
  <si>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</si>
  <si>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</si>
  <si>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</si>
  <si>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</si>
  <si>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</si>
  <si>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</si>
  <si>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</si>
  <si>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</si>
  <si>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</si>
  <si>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</si>
  <si>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</si>
  <si>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</si>
  <si>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</si>
  <si>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</si>
  <si>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</si>
  <si>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</si>
  <si>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</si>
  <si>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</si>
  <si>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</si>
  <si>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</si>
  <si>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</si>
  <si>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</si>
  <si>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</si>
  <si>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</si>
  <si>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</si>
  <si>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</si>
  <si>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</si>
  <si>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</si>
  <si>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</si>
  <si>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</si>
  <si>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</si>
  <si>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</si>
  <si>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</si>
  <si>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</si>
  <si>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</si>
  <si>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</si>
  <si>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</si>
  <si>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</si>
  <si>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</si>
  <si>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</si>
  <si>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</si>
  <si>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</si>
  <si>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</si>
  <si>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</si>
  <si>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</si>
  <si>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</si>
  <si>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</si>
  <si>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</si>
  <si>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</si>
  <si>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</si>
  <si>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</si>
  <si>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</si>
  <si>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</si>
  <si>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</si>
  <si>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</si>
  <si>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</si>
  <si>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</si>
  <si>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</si>
  <si>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</si>
  <si>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</si>
  <si>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</si>
  <si>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</si>
  <si>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</si>
  <si>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</si>
  <si>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</si>
  <si>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</si>
  <si>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</si>
  <si>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</si>
  <si>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</si>
  <si>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</si>
  <si>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</si>
  <si>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</si>
  <si>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</si>
  <si>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</si>
  <si>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</si>
  <si>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</si>
  <si>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</si>
  <si>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</si>
  <si>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</si>
  <si>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</si>
  <si>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</si>
  <si>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</si>
  <si>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</si>
  <si>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</si>
  <si>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</si>
  <si>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</si>
  <si>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</si>
  <si>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</si>
  <si>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</si>
  <si>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</si>
  <si>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</si>
  <si>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</si>
  <si>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</si>
  <si>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</si>
  <si>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</si>
  <si>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</si>
  <si>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</si>
  <si>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</si>
  <si>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</si>
  <si>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</si>
  <si>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</si>
  <si>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</si>
  <si>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</si>
  <si>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</si>
  <si>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</si>
  <si>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</si>
  <si>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</si>
  <si>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</si>
  <si>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</si>
  <si>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</si>
  <si>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</si>
  <si>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</si>
  <si>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</si>
  <si>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</si>
  <si>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</si>
  <si>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</si>
  <si>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</si>
  <si>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</si>
  <si>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</si>
  <si>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</si>
  <si>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</si>
  <si>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</si>
  <si>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</si>
  <si>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</si>
  <si>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</si>
  <si>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</si>
  <si>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</si>
  <si>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</si>
  <si>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</si>
  <si>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</si>
  <si>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</si>
  <si>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</si>
  <si>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</si>
  <si>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</si>
  <si>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</si>
  <si>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</si>
  <si>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</si>
  <si>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</si>
  <si>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</si>
  <si>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</si>
  <si>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</si>
  <si>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</si>
  <si>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</si>
  <si>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</si>
  <si>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</si>
  <si>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</si>
  <si>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</si>
  <si>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</si>
  <si>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</si>
  <si>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</si>
  <si>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</si>
  <si>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</si>
  <si>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</si>
  <si>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</si>
  <si>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</si>
  <si>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</si>
  <si>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</si>
  <si>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</si>
  <si>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</si>
  <si>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</si>
  <si>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</si>
  <si>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</si>
  <si>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</si>
  <si>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</si>
  <si>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</si>
  <si>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</si>
  <si>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</si>
  <si>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</si>
  <si>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</si>
  <si>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</si>
  <si>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</si>
  <si>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</si>
  <si>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</si>
  <si>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</si>
  <si>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</si>
  <si>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</si>
  <si>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</si>
  <si>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</si>
  <si>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</si>
  <si>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</si>
  <si>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</si>
  <si>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</si>
  <si>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</si>
  <si>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</si>
  <si>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</si>
  <si>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</si>
  <si>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</si>
  <si>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</si>
  <si>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</si>
  <si>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</si>
  <si>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</si>
  <si>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</si>
  <si>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</si>
  <si>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</si>
  <si>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</si>
  <si>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</si>
  <si>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</si>
  <si>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</si>
  <si>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</si>
  <si>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</si>
  <si>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</si>
  <si>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</si>
  <si>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</si>
  <si>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</si>
  <si>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</si>
  <si>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</si>
  <si>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</si>
  <si>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</si>
  <si>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</si>
  <si>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</si>
  <si>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</si>
  <si>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</si>
  <si>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</si>
  <si>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</si>
  <si>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</si>
  <si>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</si>
  <si>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</si>
  <si>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</si>
  <si>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</si>
  <si>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</si>
  <si>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</si>
  <si>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</si>
  <si>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</si>
  <si>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</si>
  <si>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</si>
  <si>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</si>
  <si>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</si>
  <si>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</si>
  <si>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</si>
  <si>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</si>
  <si>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</si>
  <si>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</si>
  <si>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</si>
  <si>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</si>
  <si>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</si>
  <si>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</si>
  <si>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</si>
  <si>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</si>
  <si>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</si>
  <si>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</si>
  <si>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</si>
  <si>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</si>
  <si>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</si>
  <si>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</si>
  <si>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</si>
  <si>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</si>
  <si>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</si>
  <si>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</si>
  <si>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</si>
  <si>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</si>
  <si>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</si>
  <si>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</si>
  <si>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</si>
  <si>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</si>
  <si>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</si>
  <si>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</si>
  <si>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</si>
  <si>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</si>
  <si>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</si>
  <si>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</si>
  <si>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</si>
  <si>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</si>
  <si>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</si>
  <si>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</si>
  <si>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</si>
  <si>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</si>
  <si>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</si>
  <si>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</si>
  <si>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</si>
  <si>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</si>
  <si>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</si>
  <si>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</si>
  <si>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</si>
  <si>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</si>
  <si>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</si>
  <si>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</si>
  <si>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</si>
  <si>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</si>
  <si>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</si>
  <si>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</si>
  <si>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</si>
  <si>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</si>
  <si>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</si>
  <si>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</si>
  <si>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</si>
  <si>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</si>
  <si>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</si>
  <si>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</si>
  <si>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</si>
  <si>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</si>
  <si>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</si>
  <si>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</si>
  <si>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</si>
  <si>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</si>
  <si>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</si>
  <si>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</si>
  <si>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</si>
  <si>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</si>
  <si>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</si>
  <si>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</si>
  <si>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</si>
  <si>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</si>
  <si>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</si>
  <si>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</si>
  <si>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</si>
  <si>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</si>
  <si>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</si>
  <si>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</si>
  <si>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</si>
  <si>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</si>
  <si>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</si>
  <si>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</si>
  <si>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</si>
  <si>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</si>
  <si>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</si>
  <si>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</si>
  <si>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</si>
  <si>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</si>
  <si>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</si>
  <si>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</si>
  <si>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</si>
  <si>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</si>
  <si>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</si>
  <si>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</si>
  <si>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</si>
  <si>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</si>
  <si>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</si>
  <si>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</si>
  <si>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</si>
  <si>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</si>
  <si>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</si>
  <si>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</si>
  <si>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</si>
  <si>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</si>
  <si>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</si>
  <si>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</si>
  <si>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</si>
  <si>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</si>
  <si>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</si>
  <si>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</si>
  <si>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</si>
  <si>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</si>
  <si>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</si>
  <si>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</si>
  <si>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</si>
  <si>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</si>
  <si>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</si>
  <si>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</si>
  <si>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</si>
  <si>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</si>
  <si>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</si>
  <si>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</si>
  <si>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</si>
  <si>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</si>
  <si>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</si>
  <si>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</si>
  <si>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</si>
  <si>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</si>
  <si>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</si>
  <si>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</si>
  <si>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</si>
  <si>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</si>
  <si>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</si>
  <si>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</si>
  <si>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</si>
  <si>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</si>
  <si>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</si>
  <si>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</si>
  <si>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</si>
  <si>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</si>
  <si>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</si>
  <si>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</si>
  <si>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</si>
  <si>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</si>
  <si>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</si>
  <si>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</si>
  <si>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</si>
  <si>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</si>
  <si>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</si>
  <si>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</si>
  <si>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</si>
  <si>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</si>
  <si>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</si>
  <si>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</si>
  <si>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</si>
  <si>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</si>
  <si>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</si>
  <si>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</si>
  <si>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</si>
  <si>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</si>
  <si>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</si>
  <si>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</si>
  <si>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</si>
  <si>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</si>
  <si>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</si>
  <si>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</si>
  <si>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</si>
  <si>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</si>
  <si>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</si>
  <si>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</si>
  <si>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</si>
  <si>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</si>
  <si>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</si>
  <si>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</si>
  <si>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</si>
  <si>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</si>
  <si>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</si>
  <si>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</si>
  <si>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</si>
  <si>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</si>
  <si>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</si>
  <si>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</si>
  <si>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</si>
  <si>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</si>
  <si>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</si>
  <si>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</si>
  <si>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</si>
  <si>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</si>
  <si>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</si>
  <si>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</si>
  <si>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</si>
  <si>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</si>
  <si>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</si>
  <si>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</si>
  <si>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</si>
  <si>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</si>
  <si>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</si>
  <si>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</si>
  <si>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</si>
  <si>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</si>
  <si>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</si>
  <si>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</si>
  <si>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</si>
  <si>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</si>
  <si>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</si>
  <si>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</si>
  <si>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</si>
  <si>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</si>
  <si>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</si>
  <si>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</si>
  <si>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</si>
  <si>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</si>
  <si>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</si>
  <si>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</si>
  <si>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</si>
  <si>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</si>
  <si>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</si>
  <si>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</si>
  <si>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</si>
  <si>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</si>
  <si>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</si>
  <si>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</si>
  <si>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</si>
  <si>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</si>
  <si>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</si>
  <si>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</si>
  <si>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</si>
  <si>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</si>
  <si>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</si>
  <si>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</si>
  <si>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</si>
  <si>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</si>
  <si>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</si>
  <si>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</si>
  <si>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</si>
  <si>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</si>
  <si>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</si>
  <si>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</si>
  <si>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</si>
  <si>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</si>
  <si>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</si>
  <si>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</si>
  <si>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</si>
  <si>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</si>
  <si>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</si>
  <si>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</si>
  <si>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</si>
  <si>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</si>
  <si>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</si>
  <si>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</si>
  <si>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</si>
  <si>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</si>
  <si>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</si>
  <si>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</si>
  <si>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</si>
  <si>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</si>
  <si>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</si>
  <si>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</si>
  <si>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</si>
  <si>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</si>
  <si>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</si>
  <si>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</si>
  <si>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</si>
  <si>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</si>
  <si>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</si>
  <si>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</si>
  <si>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</si>
  <si>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</si>
  <si>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</si>
  <si>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</si>
  <si>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</si>
  <si>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</si>
  <si>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</si>
  <si>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</si>
  <si>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</si>
  <si>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</si>
  <si>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</si>
  <si>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</si>
  <si>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</si>
  <si>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</si>
  <si>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</si>
  <si>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</si>
  <si>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</si>
  <si>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</si>
  <si>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</si>
  <si>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</si>
  <si>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</si>
  <si>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</si>
  <si>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</si>
  <si>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</si>
  <si>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</si>
  <si>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</si>
  <si>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</si>
  <si>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</si>
  <si>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</si>
  <si>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</si>
  <si>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</si>
  <si>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</si>
  <si>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</si>
  <si>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</si>
  <si>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</si>
  <si>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</si>
  <si>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</si>
  <si>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</si>
  <si>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</si>
  <si>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</si>
  <si>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</si>
  <si>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</si>
  <si>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</si>
  <si>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</si>
  <si>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</si>
  <si>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</si>
  <si>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</si>
  <si>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</si>
  <si>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</si>
  <si>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</si>
  <si>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</si>
  <si>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</si>
  <si>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</si>
  <si>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</si>
  <si>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</si>
  <si>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</si>
  <si>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</si>
  <si>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</si>
  <si>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</si>
  <si>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</si>
  <si>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</si>
  <si>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</si>
  <si>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</si>
  <si>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</si>
  <si>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</si>
  <si>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</si>
  <si>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</si>
  <si>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</si>
  <si>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</si>
  <si>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</si>
  <si>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</si>
  <si>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</si>
  <si>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</si>
  <si>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</si>
  <si>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</si>
  <si>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</si>
  <si>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</si>
  <si>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</si>
  <si>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</si>
  <si>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</si>
  <si>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</si>
  <si>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</si>
  <si>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</si>
  <si>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</si>
  <si>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</si>
  <si>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</si>
  <si>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</si>
  <si>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</si>
  <si>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</si>
  <si>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</si>
  <si>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</si>
  <si>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</si>
  <si>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</si>
  <si>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</si>
  <si>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</si>
  <si>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</si>
  <si>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</si>
  <si>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</si>
  <si>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</si>
  <si>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</si>
  <si>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</si>
  <si>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</si>
  <si>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</si>
  <si>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</si>
  <si>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</si>
  <si>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</si>
  <si>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</si>
  <si>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</si>
  <si>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</si>
  <si>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</si>
  <si>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</si>
  <si>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</si>
  <si>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</si>
  <si>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</si>
  <si>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</si>
  <si>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</si>
  <si>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</si>
  <si>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</si>
  <si>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</si>
  <si>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</si>
  <si>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</si>
  <si>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</si>
  <si>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</si>
  <si>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</si>
  <si>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</si>
  <si>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</si>
  <si>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</si>
  <si>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</si>
  <si>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</si>
  <si>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</si>
  <si>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</si>
  <si>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</si>
  <si>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</si>
  <si>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</si>
  <si>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</si>
  <si>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</si>
  <si>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</si>
  <si>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</si>
  <si>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</si>
  <si>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</si>
  <si>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</si>
  <si>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</si>
  <si>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</si>
  <si>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</si>
  <si>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</si>
  <si>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</si>
  <si>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</si>
  <si>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</si>
  <si>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</si>
  <si>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</si>
  <si>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</si>
  <si>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</si>
  <si>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</si>
  <si>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</si>
  <si>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</si>
  <si>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</si>
  <si>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</si>
  <si>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</si>
  <si>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</si>
  <si>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</si>
  <si>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</si>
  <si>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</si>
  <si>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</si>
  <si>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</si>
  <si>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</si>
  <si>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</si>
  <si>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</si>
  <si>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</si>
  <si>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</si>
  <si>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</si>
  <si>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</si>
  <si>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</si>
  <si>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</si>
  <si>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</si>
  <si>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</si>
  <si>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</si>
  <si>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</si>
  <si>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</si>
  <si>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</si>
  <si>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</si>
  <si>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</si>
  <si>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</si>
  <si>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</si>
  <si>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</si>
  <si>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</si>
  <si>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</si>
  <si>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</si>
  <si>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</si>
  <si>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</si>
  <si>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</si>
  <si>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</si>
  <si>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</si>
  <si>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</si>
  <si>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</si>
  <si>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</si>
  <si>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</si>
  <si>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</si>
  <si>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</si>
  <si>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</si>
  <si>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</si>
  <si>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</si>
  <si>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</si>
  <si>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</si>
  <si>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</si>
  <si>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</si>
  <si>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</si>
  <si>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</si>
  <si>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</si>
  <si>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</si>
  <si>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</si>
  <si>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</si>
  <si>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</si>
  <si>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</si>
  <si>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</si>
  <si>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</si>
  <si>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</si>
  <si>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</si>
  <si>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</si>
  <si>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</si>
  <si>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</si>
  <si>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</si>
  <si>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</si>
  <si>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</si>
  <si>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</si>
  <si>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</si>
  <si>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</si>
  <si>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</si>
  <si>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</si>
  <si>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</si>
  <si>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</si>
  <si>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</si>
  <si>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</si>
  <si>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</si>
  <si>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</si>
  <si>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</si>
  <si>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</si>
  <si>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</si>
  <si>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</si>
  <si>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</si>
  <si>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</si>
  <si>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</si>
  <si>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</si>
  <si>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</si>
  <si>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</si>
  <si>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</si>
  <si>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</si>
  <si>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</si>
  <si>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</si>
  <si>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</si>
  <si>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</si>
  <si>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</si>
  <si>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</si>
  <si>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</si>
  <si>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</si>
  <si>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</si>
  <si>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</si>
  <si>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</si>
  <si>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</si>
  <si>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</si>
  <si>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</si>
  <si>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</si>
  <si>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</si>
  <si>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</si>
  <si>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</si>
  <si>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</si>
  <si>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</si>
  <si>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</si>
  <si>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</si>
  <si>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</si>
  <si>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</si>
  <si>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</si>
  <si>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</si>
  <si>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</si>
  <si>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</si>
  <si>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</si>
  <si>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</si>
  <si>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</si>
  <si>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</si>
  <si>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</si>
  <si>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</si>
  <si>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</si>
  <si>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</si>
  <si>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</si>
  <si>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</si>
  <si>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</si>
  <si>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</si>
  <si>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</si>
  <si>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</si>
  <si>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</si>
  <si>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</si>
  <si>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</si>
  <si>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</si>
  <si>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</si>
  <si>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</si>
  <si>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</si>
  <si>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</si>
  <si>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</si>
  <si>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</si>
  <si>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</si>
  <si>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</si>
  <si>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</si>
  <si>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</si>
  <si>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</si>
  <si>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</si>
  <si>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</si>
  <si>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</si>
  <si>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</si>
  <si>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</si>
  <si>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</si>
  <si>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</si>
  <si>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</si>
  <si>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</si>
  <si>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</si>
  <si>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</si>
  <si>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</si>
  <si>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</si>
  <si>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</si>
  <si>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</si>
  <si>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</si>
  <si>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</si>
  <si>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</si>
  <si>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</si>
  <si>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</si>
  <si>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</si>
  <si>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</si>
  <si>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</si>
  <si>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</si>
  <si>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</si>
  <si>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</si>
  <si>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</si>
  <si>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</si>
  <si>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</si>
  <si>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</si>
  <si>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</si>
  <si>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</si>
  <si>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</si>
  <si>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</si>
  <si>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</si>
  <si>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</si>
  <si>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</si>
  <si>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</si>
  <si>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</si>
  <si>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</si>
  <si>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</si>
  <si>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</si>
  <si>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</si>
  <si>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</si>
  <si>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</si>
  <si>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</si>
  <si>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</si>
  <si>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</si>
  <si>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</si>
  <si>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</si>
  <si>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</si>
  <si>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</si>
  <si>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</si>
  <si>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</si>
  <si>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</si>
  <si>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</si>
  <si>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</si>
  <si>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</si>
  <si>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</si>
  <si>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</si>
  <si>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</si>
  <si>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</si>
  <si>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</si>
  <si>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</si>
  <si>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</si>
  <si>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</si>
  <si>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</si>
  <si>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</si>
  <si>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</si>
  <si>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</si>
  <si>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</si>
  <si>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</si>
  <si>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</si>
  <si>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</si>
  <si>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</si>
  <si>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</si>
  <si>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</si>
  <si>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</si>
  <si>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</si>
  <si>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</si>
  <si>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</si>
  <si>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</si>
  <si>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</si>
  <si>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</si>
  <si>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</si>
  <si>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</si>
  <si>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</si>
  <si>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</si>
  <si>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</si>
  <si>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</si>
  <si>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</si>
  <si>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</si>
  <si>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</si>
  <si>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</si>
  <si>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</si>
  <si>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</si>
  <si>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</si>
  <si>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</si>
  <si>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</si>
  <si>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</si>
  <si>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</si>
  <si>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</si>
  <si>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</si>
  <si>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</si>
  <si>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</si>
  <si>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</si>
  <si>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</si>
  <si>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</si>
  <si>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</si>
  <si>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</si>
  <si>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</si>
  <si>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</si>
  <si>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</si>
  <si>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</si>
  <si>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</si>
  <si>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</si>
  <si>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</si>
  <si>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</si>
  <si>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</si>
  <si>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</si>
  <si>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</si>
  <si>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</si>
  <si>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</si>
  <si>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</si>
  <si>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</si>
  <si>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</si>
  <si>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</si>
  <si>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</si>
  <si>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</si>
  <si>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</si>
  <si>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</si>
  <si>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</si>
  <si>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</si>
  <si>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</si>
  <si>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</si>
  <si>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</si>
  <si>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</si>
  <si>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</si>
  <si>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</si>
  <si>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</si>
  <si>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</si>
  <si>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</si>
  <si>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</si>
  <si>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</si>
  <si>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</si>
  <si>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</si>
  <si>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</si>
  <si>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</si>
  <si>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</si>
  <si>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</si>
  <si>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</si>
  <si>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</si>
  <si>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</si>
  <si>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</si>
  <si>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</si>
  <si>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</si>
  <si>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</si>
  <si>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</si>
  <si>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</si>
  <si>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</si>
  <si>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</si>
  <si>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</si>
  <si>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</si>
  <si>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</si>
  <si>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</si>
  <si>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</si>
  <si>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</si>
  <si>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</si>
  <si>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</si>
  <si>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</si>
  <si>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</si>
  <si>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</si>
  <si>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</si>
  <si>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</si>
  <si>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</si>
  <si>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</si>
  <si>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</si>
  <si>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</si>
  <si>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</si>
  <si>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</si>
  <si>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</si>
  <si>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</si>
  <si>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</si>
  <si>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</si>
  <si>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</si>
  <si>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</si>
  <si>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</si>
  <si>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</si>
  <si>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</si>
  <si>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</si>
  <si>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</si>
  <si>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</si>
  <si>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</si>
  <si>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</si>
  <si>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</si>
  <si>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</si>
  <si>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</si>
  <si>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</si>
  <si>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</si>
  <si>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</si>
  <si>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</si>
  <si>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</si>
  <si>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</si>
  <si>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</si>
  <si>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</si>
  <si>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</si>
  <si>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</si>
  <si>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</si>
  <si>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</si>
  <si>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</si>
  <si>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</si>
  <si>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</si>
  <si>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</si>
  <si>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</si>
  <si>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</si>
  <si>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</si>
  <si>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</si>
  <si>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</si>
  <si>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</si>
  <si>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</si>
  <si>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</si>
  <si>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</si>
  <si>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</si>
  <si>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</si>
  <si>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</si>
  <si>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</si>
  <si>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</si>
  <si>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</si>
  <si>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</si>
  <si>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</si>
  <si>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</si>
  <si>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</si>
  <si>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</si>
  <si>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</si>
  <si>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</si>
  <si>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</si>
  <si>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</si>
  <si>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</si>
  <si>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</si>
  <si>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</si>
  <si>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</si>
  <si>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</si>
  <si>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</si>
  <si>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</si>
  <si>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</si>
  <si>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</si>
  <si>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</si>
  <si>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</si>
  <si>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</si>
  <si>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</si>
  <si>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</si>
  <si>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</si>
  <si>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</si>
  <si>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</si>
  <si>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</si>
  <si>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</si>
  <si>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</si>
  <si>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</si>
  <si>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</si>
  <si>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</si>
  <si>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</si>
  <si>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</si>
  <si>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</si>
  <si>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</si>
  <si>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</si>
  <si>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</si>
  <si>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</si>
  <si>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</si>
  <si>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</si>
  <si>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</si>
  <si>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</si>
  <si>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</si>
  <si>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</si>
  <si>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</si>
  <si>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</si>
  <si>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</si>
  <si>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</si>
  <si>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</si>
  <si>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</si>
  <si>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</si>
  <si>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</si>
  <si>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</si>
  <si>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</si>
  <si>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</si>
  <si>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</si>
  <si>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</si>
  <si>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</si>
  <si>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</si>
  <si>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</si>
  <si>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</si>
  <si>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</si>
  <si>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</si>
  <si>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</si>
  <si>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</si>
  <si>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</si>
  <si>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</si>
  <si>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</si>
  <si>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</si>
  <si>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</si>
  <si>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</si>
  <si>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</si>
  <si>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</si>
  <si>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</si>
  <si>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</si>
  <si>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</si>
  <si>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</si>
  <si>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</si>
  <si>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</si>
  <si>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</si>
  <si>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</si>
  <si>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</si>
  <si>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</si>
  <si>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</si>
  <si>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</si>
  <si>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</si>
  <si>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</si>
  <si>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</si>
  <si>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</si>
  <si>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</si>
  <si>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</si>
  <si>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</si>
  <si>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</si>
  <si>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</si>
  <si>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</si>
  <si>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</si>
  <si>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</si>
  <si>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</si>
  <si>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</si>
  <si>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</si>
  <si>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</si>
  <si>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</si>
  <si>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</si>
  <si>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</si>
  <si>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</si>
  <si>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</si>
  <si>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</si>
  <si>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</si>
  <si>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</si>
  <si>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</si>
  <si>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</si>
  <si>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</si>
  <si>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</si>
  <si>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</si>
  <si>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</si>
  <si>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</si>
  <si>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</si>
  <si>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</si>
  <si>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</si>
  <si>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</si>
  <si>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</si>
  <si>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</si>
  <si>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</si>
  <si>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</si>
  <si>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</si>
  <si>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</si>
  <si>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</si>
  <si>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</si>
  <si>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</si>
  <si>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</si>
  <si>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</si>
  <si>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</si>
  <si>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</si>
  <si>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</si>
  <si>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</si>
  <si>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</si>
  <si>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</si>
  <si>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</si>
  <si>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</si>
  <si>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</si>
  <si>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</si>
  <si>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</si>
  <si>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</si>
  <si>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</si>
  <si>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</si>
  <si>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</si>
  <si>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</si>
  <si>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</si>
  <si>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</si>
  <si>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</si>
  <si>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</si>
  <si>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</si>
  <si>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</si>
  <si>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</si>
  <si>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</si>
  <si>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</si>
  <si>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</si>
  <si>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</si>
  <si>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</si>
  <si>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</si>
  <si>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</si>
  <si>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</si>
  <si>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</si>
  <si>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</si>
  <si>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</si>
  <si>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</si>
  <si>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</si>
  <si>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</si>
  <si>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</si>
  <si>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</si>
  <si>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</si>
  <si>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</si>
  <si>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</si>
  <si>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</si>
  <si>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</si>
  <si>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</si>
  <si>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</si>
  <si>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</si>
  <si>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</si>
  <si>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</si>
  <si>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</si>
  <si>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</si>
  <si>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</si>
  <si>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</si>
  <si>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</si>
  <si>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</si>
  <si>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</si>
  <si>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</si>
  <si>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</si>
  <si>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</si>
  <si>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</si>
  <si>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</si>
  <si>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</si>
  <si>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</si>
  <si>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</si>
  <si>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</si>
  <si>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</si>
  <si>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</si>
  <si>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</si>
  <si>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</si>
  <si>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</si>
  <si>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</si>
  <si>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</si>
  <si>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</si>
  <si>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</si>
  <si>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</si>
  <si>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</si>
  <si>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</si>
  <si>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</si>
  <si>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</si>
  <si>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</si>
  <si>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</si>
  <si>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</si>
  <si>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</si>
  <si>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</si>
  <si>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</si>
  <si>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</si>
  <si>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</si>
  <si>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</si>
  <si>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</si>
  <si>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</si>
  <si>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</si>
  <si>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</si>
  <si>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</si>
  <si>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</si>
  <si>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</si>
  <si>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</si>
  <si>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</si>
  <si>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</si>
  <si>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</si>
  <si>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</si>
  <si>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</si>
  <si>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</si>
  <si>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</si>
  <si>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</si>
  <si>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</si>
  <si>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</si>
  <si>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</si>
  <si>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</si>
  <si>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</si>
  <si>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</si>
  <si>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</si>
  <si>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</si>
  <si>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</si>
  <si>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</si>
  <si>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</si>
  <si>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</si>
  <si>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</si>
  <si>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</si>
  <si>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</si>
  <si>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</si>
  <si>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</si>
  <si>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</si>
  <si>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</si>
  <si>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</si>
  <si>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</si>
  <si>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</si>
  <si>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</si>
  <si>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</si>
  <si>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</si>
  <si>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</si>
  <si>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</si>
  <si>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</si>
  <si>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</si>
  <si>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</si>
  <si>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</si>
  <si>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</si>
  <si>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</si>
  <si>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</si>
  <si>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</si>
  <si>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</si>
  <si>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</si>
  <si>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</si>
  <si>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</si>
  <si>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</si>
  <si>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</si>
  <si>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</si>
  <si>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</si>
  <si>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</si>
  <si>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</si>
  <si>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</si>
  <si>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</si>
  <si>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</si>
  <si>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</si>
  <si>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</si>
  <si>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</si>
  <si>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</si>
  <si>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</si>
  <si>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</si>
  <si>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</si>
  <si>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</si>
  <si>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</si>
  <si>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</si>
  <si>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</si>
  <si>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</si>
  <si>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</si>
  <si>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</si>
  <si>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</si>
  <si>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</si>
  <si>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</si>
  <si>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</si>
  <si>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</si>
  <si>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</si>
  <si>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</si>
  <si>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</si>
  <si>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</si>
  <si>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</si>
  <si>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</si>
  <si>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</si>
  <si>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</si>
  <si>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</si>
  <si>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</si>
  <si>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</si>
  <si>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</si>
  <si>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</si>
  <si>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</si>
  <si>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</si>
  <si>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</si>
  <si>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</si>
  <si>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</si>
  <si>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</si>
  <si>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</si>
  <si>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</si>
  <si>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</si>
  <si>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</si>
  <si>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</si>
  <si>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</si>
  <si>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</si>
  <si>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</si>
  <si>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</si>
  <si>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</si>
  <si>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</si>
  <si>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</si>
  <si>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</si>
  <si>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</si>
  <si>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</si>
  <si>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</si>
  <si>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</si>
  <si>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</si>
  <si>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</si>
  <si>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</si>
  <si>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</si>
  <si>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</si>
  <si>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</si>
  <si>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</si>
  <si>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</si>
  <si>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</si>
  <si>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</si>
  <si>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</si>
  <si>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</si>
  <si>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</si>
  <si>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</si>
  <si>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</si>
  <si>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</si>
  <si>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</si>
  <si>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</si>
  <si>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</si>
  <si>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</si>
  <si>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</si>
  <si>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</si>
  <si>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</si>
  <si>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</si>
  <si>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</si>
  <si>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</si>
  <si>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</si>
  <si>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</si>
  <si>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</si>
  <si>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</si>
  <si>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</si>
  <si>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</si>
  <si>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</si>
  <si>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</si>
  <si>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</si>
  <si>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</si>
  <si>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</si>
  <si>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</si>
  <si>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</si>
  <si>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</si>
  <si>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</si>
  <si>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</si>
  <si>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</si>
  <si>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</si>
  <si>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</si>
  <si>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</si>
  <si>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</si>
  <si>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</si>
  <si>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</si>
  <si>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</si>
  <si>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</si>
  <si>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</si>
  <si>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</si>
  <si>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</si>
  <si>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</si>
  <si>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</si>
  <si>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</si>
  <si>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</si>
  <si>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</si>
  <si>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</si>
  <si>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</si>
  <si>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</si>
  <si>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</si>
  <si>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</si>
  <si>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</si>
  <si>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</si>
  <si>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</si>
  <si>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</si>
  <si>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</si>
  <si>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</si>
  <si>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</si>
  <si>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</si>
  <si>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</si>
  <si>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</si>
  <si>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</si>
  <si>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</si>
  <si>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</si>
  <si>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</si>
  <si>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</si>
  <si>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</si>
  <si>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</si>
  <si>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</si>
  <si>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</si>
  <si>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</si>
  <si>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</si>
  <si>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</si>
  <si>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</si>
  <si>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</si>
  <si>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</si>
  <si>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</si>
  <si>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</si>
  <si>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</si>
  <si>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</si>
  <si>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</si>
  <si>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</si>
  <si>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</si>
  <si>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</si>
  <si>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</si>
  <si>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</si>
  <si>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</si>
  <si>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</si>
  <si>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</si>
  <si>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</si>
  <si>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</si>
  <si>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</si>
  <si>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</si>
  <si>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</si>
  <si>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</si>
  <si>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</si>
  <si>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</si>
  <si>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</si>
  <si>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</si>
  <si>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</si>
  <si>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</si>
  <si>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</si>
  <si>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</si>
  <si>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</si>
  <si>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</si>
  <si>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</si>
  <si>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</si>
  <si>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</si>
  <si>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</si>
  <si>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</si>
  <si>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</si>
  <si>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</si>
  <si>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</si>
  <si>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</si>
  <si>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</si>
  <si>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</si>
  <si>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</si>
  <si>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</si>
  <si>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</si>
  <si>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</si>
  <si>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</si>
  <si>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</si>
  <si>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</si>
  <si>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</si>
  <si>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</si>
  <si>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</si>
  <si>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</si>
  <si>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</si>
  <si>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</si>
  <si>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</si>
  <si>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</si>
  <si>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</si>
  <si>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</si>
  <si>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</si>
  <si>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</si>
  <si>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</si>
  <si>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</si>
  <si>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</si>
  <si>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</si>
  <si>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</si>
  <si>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</si>
  <si>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</si>
  <si>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</si>
  <si>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</si>
  <si>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</si>
  <si>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</si>
  <si>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</si>
  <si>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</si>
  <si>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</si>
  <si>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</si>
  <si>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</si>
  <si>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</si>
  <si>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</si>
  <si>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</si>
  <si>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</si>
  <si>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</si>
  <si>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</si>
  <si>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</si>
  <si>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</si>
  <si>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</si>
  <si>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</si>
  <si>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</si>
  <si>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</si>
  <si>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</si>
  <si>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</si>
  <si>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</si>
  <si>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</si>
  <si>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</si>
  <si>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</si>
  <si>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</si>
  <si>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</si>
  <si>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</si>
  <si>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</si>
  <si>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</si>
  <si>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</si>
  <si>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</si>
  <si>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</si>
  <si>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</si>
  <si>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</si>
  <si>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</si>
  <si>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</si>
  <si>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</si>
  <si>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</si>
  <si>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</si>
  <si>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</si>
  <si>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</si>
  <si>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</si>
  <si>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</si>
  <si>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</si>
  <si>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</si>
  <si>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</si>
  <si>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</si>
  <si>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</si>
  <si>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</si>
  <si>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</si>
  <si>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</si>
  <si>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</si>
  <si>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</si>
  <si>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</si>
  <si>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</si>
  <si>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</si>
  <si>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</si>
  <si>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</si>
  <si>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</si>
  <si>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</si>
  <si>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</si>
  <si>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</si>
  <si>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</si>
  <si>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</si>
  <si>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</si>
  <si>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</si>
  <si>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</si>
  <si>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</si>
  <si>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</si>
  <si>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</si>
  <si>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</si>
  <si>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</si>
  <si>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</si>
  <si>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</si>
  <si>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</si>
  <si>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</si>
  <si>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</si>
  <si>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</si>
  <si>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</si>
  <si>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</si>
  <si>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</si>
  <si>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</si>
  <si>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</si>
  <si>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</si>
  <si>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</si>
  <si>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</si>
  <si>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</si>
  <si>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</si>
  <si>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</si>
  <si>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</si>
  <si>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</si>
  <si>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</si>
  <si>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</si>
  <si>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</si>
  <si>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</si>
  <si>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</si>
  <si>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</si>
  <si>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</si>
  <si>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</si>
  <si>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</si>
  <si>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</si>
  <si>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</si>
  <si>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</si>
  <si>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</si>
  <si>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</si>
  <si>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</si>
  <si>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</si>
  <si>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</si>
  <si>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</si>
  <si>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</si>
  <si>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</si>
  <si>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</si>
  <si>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</si>
  <si>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</si>
  <si>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</si>
  <si>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</si>
  <si>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</si>
  <si>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</si>
  <si>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</si>
  <si>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</si>
  <si>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</si>
  <si>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</si>
  <si>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</si>
  <si>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</si>
  <si>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</si>
  <si>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</si>
  <si>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</si>
  <si>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</si>
  <si>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</si>
  <si>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</si>
  <si>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</si>
  <si>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</si>
  <si>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</si>
  <si>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</si>
  <si>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</si>
  <si>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</si>
  <si>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</si>
  <si>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</si>
  <si>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</si>
  <si>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</si>
  <si>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</si>
  <si>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</si>
  <si>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</si>
  <si>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</si>
  <si>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</si>
  <si>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</si>
  <si>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</si>
  <si>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</si>
  <si>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</si>
  <si>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</si>
  <si>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</si>
  <si>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</si>
  <si>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</si>
  <si>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</si>
  <si>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</si>
  <si>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</si>
  <si>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</si>
  <si>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</si>
  <si>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</si>
  <si>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</si>
  <si>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</si>
  <si>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</si>
  <si>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</si>
  <si>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</si>
  <si>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</si>
  <si>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</si>
  <si>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</si>
  <si>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</si>
  <si>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</si>
  <si>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</si>
  <si>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</si>
  <si>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</si>
  <si>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</si>
  <si>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</si>
  <si>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</si>
  <si>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</si>
  <si>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</si>
  <si>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</si>
  <si>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</si>
  <si>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</si>
  <si>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</si>
  <si>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</si>
  <si>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</si>
  <si>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</si>
  <si>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</si>
  <si>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</si>
  <si>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</si>
  <si>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</si>
  <si>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</si>
  <si>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</si>
  <si>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</si>
  <si>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</si>
  <si>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</si>
  <si>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</si>
  <si>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</si>
  <si>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</si>
  <si>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</si>
  <si>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</si>
  <si>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</si>
  <si>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</si>
  <si>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</si>
  <si>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</si>
  <si>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</si>
  <si>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</si>
  <si>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</si>
  <si>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</si>
  <si>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</si>
  <si>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</si>
  <si>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</si>
  <si>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</si>
  <si>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</si>
  <si>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</si>
  <si>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</si>
  <si>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</si>
  <si>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</si>
  <si>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</si>
  <si>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</si>
  <si>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</si>
  <si>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</si>
  <si>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</si>
  <si>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</si>
  <si>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</si>
  <si>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</si>
  <si>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</si>
  <si>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</si>
  <si>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</si>
  <si>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</si>
  <si>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</si>
  <si>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</si>
  <si>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</si>
  <si>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</si>
  <si>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</si>
  <si>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</si>
  <si>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</si>
  <si>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</si>
  <si>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</si>
  <si>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</si>
  <si>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</si>
  <si>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</si>
  <si>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</si>
  <si>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</si>
  <si>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</si>
  <si>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</si>
  <si>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</si>
  <si>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</si>
  <si>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</si>
  <si>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</si>
  <si>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</si>
  <si>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</si>
  <si>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</si>
  <si>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</si>
  <si>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</si>
  <si>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</si>
  <si>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</si>
  <si>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</si>
  <si>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</si>
  <si>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</si>
  <si>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</si>
  <si>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</si>
  <si>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</si>
  <si>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</si>
  <si>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</si>
  <si>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</si>
  <si>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</si>
  <si>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</si>
  <si>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</si>
  <si>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</si>
  <si>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</si>
  <si>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</si>
  <si>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</si>
  <si>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</si>
  <si>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</si>
  <si>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</si>
  <si>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</si>
  <si>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</si>
  <si>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</si>
  <si>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</si>
  <si>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</si>
  <si>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</si>
  <si>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</si>
  <si>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</si>
  <si>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</si>
  <si>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</si>
  <si>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</si>
  <si>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</si>
  <si>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</si>
  <si>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</si>
  <si>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</si>
  <si>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</si>
  <si>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</si>
  <si>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</si>
  <si>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</si>
  <si>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</si>
  <si>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</si>
  <si>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</si>
  <si>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</si>
  <si>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</si>
  <si>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</si>
  <si>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</si>
  <si>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</si>
  <si>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</si>
  <si>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</si>
  <si>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</si>
  <si>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</si>
  <si>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</si>
  <si>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</si>
  <si>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</si>
  <si>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</si>
  <si>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</si>
  <si>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</si>
  <si>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</si>
  <si>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</si>
  <si>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</si>
  <si>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</si>
  <si>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</si>
  <si>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</si>
  <si>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</si>
  <si>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</si>
  <si>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</si>
  <si>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</si>
  <si>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</si>
  <si>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</si>
  <si>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</si>
  <si>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</si>
  <si>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</si>
  <si>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</si>
  <si>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</si>
  <si>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</si>
  <si>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</si>
  <si>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</si>
  <si>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</si>
  <si>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</si>
  <si>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</si>
  <si>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</si>
  <si>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</si>
  <si>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</si>
  <si>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</si>
  <si>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</si>
  <si>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</si>
  <si>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</si>
  <si>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</si>
  <si>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</si>
  <si>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</si>
  <si>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</si>
  <si>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</si>
  <si>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</si>
  <si>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</si>
  <si>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</si>
  <si>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</si>
  <si>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</si>
  <si>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</si>
  <si>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</si>
  <si>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</si>
  <si>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</si>
  <si>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</si>
  <si>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</si>
  <si>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</si>
  <si>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</si>
  <si>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</si>
  <si>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</si>
  <si>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</si>
  <si>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</si>
  <si>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</si>
  <si>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</si>
  <si>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</si>
  <si>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</si>
  <si>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</si>
  <si>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</si>
  <si>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</si>
  <si>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</si>
  <si>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</si>
  <si>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</si>
  <si>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</si>
  <si>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</si>
  <si>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</si>
  <si>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</si>
  <si>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</si>
  <si>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</si>
  <si>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</si>
  <si>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</si>
  <si>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</si>
  <si>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</si>
  <si>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</si>
  <si>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</si>
  <si>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</si>
  <si>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</si>
  <si>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</si>
  <si>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</si>
  <si>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</si>
  <si>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</si>
  <si>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</si>
  <si>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</si>
  <si>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</si>
  <si>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</si>
  <si>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</si>
  <si>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</si>
  <si>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</si>
  <si>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</si>
  <si>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</si>
  <si>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</si>
  <si>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</si>
  <si>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</si>
  <si>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</si>
  <si>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</si>
  <si>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</si>
  <si>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</si>
  <si>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</si>
  <si>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</si>
  <si>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</si>
  <si>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</si>
  <si>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</si>
  <si>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</si>
  <si>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</si>
  <si>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</si>
  <si>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</si>
  <si>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</si>
  <si>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</si>
  <si>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</si>
  <si>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</si>
  <si>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</si>
  <si>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</si>
  <si>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</si>
  <si>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</si>
  <si>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</si>
  <si>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</si>
  <si>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</si>
  <si>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</si>
  <si>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</si>
  <si>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</si>
  <si>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</si>
  <si>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</si>
  <si>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</si>
  <si>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</si>
  <si>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</si>
  <si>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</si>
  <si>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</si>
  <si>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</si>
  <si>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</si>
  <si>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</si>
  <si>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</si>
  <si>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</si>
  <si>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</si>
  <si>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</si>
  <si>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</si>
  <si>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</si>
  <si>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</si>
  <si>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</si>
  <si>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</si>
  <si>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</si>
  <si>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</si>
  <si>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</si>
  <si>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</si>
  <si>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</si>
  <si>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</si>
  <si>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</si>
  <si>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</si>
  <si>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</si>
  <si>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</si>
  <si>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</si>
  <si>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</si>
  <si>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</si>
  <si>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</si>
  <si>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</si>
  <si>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</si>
  <si>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</si>
  <si>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</si>
  <si>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</si>
  <si>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</si>
  <si>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</si>
  <si>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</si>
  <si>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</si>
  <si>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</si>
  <si>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</si>
  <si>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</si>
  <si>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</si>
  <si>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</si>
  <si>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</si>
  <si>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</si>
  <si>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</si>
  <si>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</si>
  <si>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</si>
  <si>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</si>
  <si>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</si>
  <si>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</si>
  <si>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</si>
  <si>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</si>
  <si>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</si>
  <si>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</si>
  <si>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</si>
  <si>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</si>
  <si>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</si>
  <si>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</si>
  <si>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</si>
  <si>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</si>
  <si>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</si>
  <si>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</si>
  <si>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</si>
  <si>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</si>
  <si>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</si>
  <si>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</si>
  <si>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</si>
  <si>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</si>
  <si>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</si>
  <si>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</si>
  <si>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</si>
  <si>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</si>
  <si>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</si>
  <si>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</si>
  <si>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</si>
  <si>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</si>
  <si>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</si>
  <si>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</si>
  <si>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</si>
  <si>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</si>
  <si>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</si>
  <si>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</si>
  <si>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</si>
  <si>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</si>
  <si>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</si>
  <si>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</si>
  <si>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</si>
  <si>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</si>
  <si>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</si>
  <si>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</si>
  <si>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</si>
  <si>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</si>
  <si>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</si>
  <si>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</si>
  <si>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</si>
  <si>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</si>
  <si>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</si>
  <si>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</si>
  <si>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</si>
  <si>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</si>
  <si>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</si>
  <si>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</si>
  <si>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</si>
  <si>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</si>
  <si>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</si>
  <si>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</si>
  <si>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</si>
  <si>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</si>
  <si>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</si>
  <si>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</si>
  <si>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</si>
  <si>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</si>
  <si>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</si>
  <si>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</si>
  <si>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</si>
  <si>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</si>
  <si>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</si>
  <si>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</si>
  <si>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</si>
  <si>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</si>
  <si>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</si>
  <si>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</si>
  <si>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</si>
  <si>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</si>
  <si>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</si>
  <si>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</si>
  <si>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</si>
  <si>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</si>
  <si>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</si>
  <si>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</si>
  <si>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</si>
  <si>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</si>
  <si>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</si>
  <si>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</si>
  <si>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</si>
  <si>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</si>
  <si>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</si>
  <si>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</si>
  <si>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</si>
  <si>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</si>
  <si>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</si>
  <si>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</si>
  <si>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</si>
  <si>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</si>
  <si>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</si>
  <si>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</si>
  <si>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</si>
  <si>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</si>
  <si>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</si>
  <si>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</si>
  <si>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</si>
  <si>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</si>
  <si>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</si>
  <si>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</si>
  <si>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</si>
  <si>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</si>
  <si>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</si>
  <si>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</si>
  <si>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</si>
  <si>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</si>
  <si>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</si>
  <si>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</si>
  <si>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</si>
  <si>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</si>
  <si>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</si>
  <si>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</si>
  <si>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</si>
  <si>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</si>
  <si>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</si>
  <si>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</si>
  <si>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</si>
  <si>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</si>
  <si>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</si>
  <si>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</si>
  <si>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</si>
  <si>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</si>
  <si>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</si>
  <si>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</si>
  <si>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</si>
  <si>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</si>
  <si>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</si>
  <si>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</si>
  <si>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</si>
  <si>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</si>
  <si>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</si>
  <si>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</si>
  <si>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</si>
  <si>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</si>
  <si>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</si>
  <si>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</si>
  <si>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</si>
  <si>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</si>
  <si>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</si>
  <si>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</si>
  <si>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</si>
  <si>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</si>
  <si>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</si>
  <si>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</si>
  <si>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</si>
  <si>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</si>
  <si>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</si>
  <si>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</si>
  <si>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</si>
  <si>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</si>
  <si>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</si>
  <si>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</si>
  <si>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</si>
  <si>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</si>
  <si>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</si>
  <si>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</si>
  <si>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</si>
  <si>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</si>
  <si>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</si>
  <si>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</si>
  <si>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</si>
  <si>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</si>
  <si>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</si>
  <si>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</si>
  <si>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</si>
  <si>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</si>
  <si>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</si>
  <si>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</si>
  <si>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</si>
  <si>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</si>
  <si>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</si>
  <si>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</si>
  <si>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</si>
  <si>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</si>
  <si>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</si>
  <si>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</si>
  <si>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</si>
  <si>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</si>
  <si>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</si>
  <si>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</si>
  <si>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</si>
  <si>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</si>
  <si>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</si>
  <si>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</si>
  <si>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</si>
  <si>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</si>
  <si>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</si>
  <si>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</si>
  <si>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</si>
  <si>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</si>
  <si>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</si>
  <si>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</si>
  <si>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</si>
  <si>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</si>
  <si>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</si>
  <si>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</si>
  <si>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</si>
  <si>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</si>
  <si>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</si>
  <si>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</si>
  <si>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</si>
  <si>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</si>
  <si>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</si>
  <si>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</si>
  <si>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</si>
  <si>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</si>
  <si>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</si>
  <si>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</si>
  <si>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</si>
  <si>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</si>
  <si>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</si>
  <si>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</si>
  <si>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</si>
  <si>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</si>
  <si>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</si>
  <si>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</si>
  <si>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</si>
  <si>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</si>
  <si>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</si>
  <si>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</si>
  <si>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</si>
  <si>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</si>
  <si>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</si>
  <si>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</si>
  <si>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</si>
  <si>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</si>
  <si>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</si>
  <si>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</si>
  <si>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</si>
  <si>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</si>
  <si>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</si>
  <si>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</si>
  <si>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</si>
  <si>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</si>
  <si>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</si>
  <si>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</si>
  <si>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</si>
  <si>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</si>
  <si>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</si>
  <si>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</si>
  <si>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</si>
  <si>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</si>
  <si>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</si>
  <si>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</si>
  <si>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</si>
  <si>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</si>
  <si>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</si>
  <si>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</si>
  <si>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</si>
  <si>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</si>
  <si>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</si>
  <si>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</si>
  <si>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</si>
  <si>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</si>
  <si>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</si>
  <si>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</si>
  <si>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</si>
  <si>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</si>
  <si>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</si>
  <si>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</si>
  <si>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</si>
  <si>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</si>
  <si>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</si>
  <si>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</si>
  <si>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</si>
  <si>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</si>
  <si>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</si>
  <si>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</si>
  <si>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</si>
  <si>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</si>
  <si>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</si>
  <si>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</si>
  <si>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</si>
  <si>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</si>
  <si>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</si>
  <si>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</si>
  <si>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</si>
  <si>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</si>
  <si>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</si>
  <si>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</si>
  <si>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</si>
  <si>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</si>
  <si>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</si>
  <si>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</si>
  <si>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</si>
  <si>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</si>
  <si>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</si>
  <si>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</si>
  <si>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</si>
  <si>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</si>
  <si>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</si>
  <si>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</si>
  <si>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</si>
  <si>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</si>
  <si>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</si>
  <si>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</si>
  <si>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</si>
  <si>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</si>
  <si>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</si>
  <si>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</si>
  <si>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</si>
  <si>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</si>
  <si>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</si>
  <si>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</si>
  <si>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</si>
  <si>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</si>
  <si>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</si>
  <si>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</si>
  <si>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</si>
  <si>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</si>
  <si>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</si>
  <si>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</si>
  <si>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</si>
  <si>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</si>
  <si>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</si>
  <si>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</si>
  <si>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</si>
  <si>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</si>
  <si>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</si>
  <si>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</si>
  <si>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</si>
  <si>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</si>
  <si>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</si>
  <si>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</si>
  <si>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</si>
  <si>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</si>
  <si>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</si>
  <si>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</si>
  <si>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</si>
  <si>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</si>
  <si>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</si>
  <si>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</si>
  <si>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</si>
  <si>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</si>
  <si>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</si>
  <si>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</si>
  <si>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</si>
  <si>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</si>
  <si>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</si>
  <si>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</si>
  <si>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</si>
  <si>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</si>
  <si>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</si>
  <si>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</si>
  <si>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</si>
  <si>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</si>
  <si>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</si>
  <si>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</si>
  <si>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</si>
  <si>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</si>
  <si>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</si>
  <si>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</si>
  <si>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</si>
  <si>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</si>
  <si>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</si>
  <si>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</si>
  <si>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</si>
  <si>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</si>
  <si>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</si>
  <si>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</si>
  <si>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</si>
  <si>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</si>
  <si>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</si>
  <si>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</si>
  <si>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</si>
  <si>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</si>
  <si>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</si>
  <si>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</si>
  <si>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</si>
  <si>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</si>
  <si>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</si>
  <si>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</si>
  <si>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</si>
  <si>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</si>
  <si>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</si>
  <si>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</si>
  <si>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</si>
  <si>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</si>
  <si>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</si>
  <si>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</si>
  <si>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</si>
  <si>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</si>
  <si>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</si>
  <si>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</si>
  <si>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</si>
  <si>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</si>
  <si>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</si>
  <si>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</si>
  <si>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</si>
  <si>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</si>
  <si>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</si>
  <si>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</si>
  <si>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</si>
  <si>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</si>
  <si>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</si>
  <si>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</si>
  <si>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</si>
  <si>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</si>
  <si>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</si>
  <si>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</si>
  <si>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</si>
  <si>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</si>
  <si>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</si>
  <si>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</si>
  <si>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</si>
  <si>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</si>
  <si>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</si>
  <si>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</si>
  <si>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</si>
  <si>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</si>
  <si>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</si>
  <si>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</si>
  <si>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</si>
  <si>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</si>
  <si>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</si>
  <si>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</si>
  <si>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</si>
  <si>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</si>
  <si>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</si>
  <si>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</si>
  <si>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</si>
  <si>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</si>
  <si>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</si>
  <si>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</si>
  <si>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</si>
  <si>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</si>
  <si>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</si>
  <si>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</si>
  <si>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</si>
  <si>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</si>
  <si>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</si>
  <si>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</si>
  <si>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</si>
  <si>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</si>
  <si>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</si>
  <si>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</si>
  <si>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</si>
  <si>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</si>
  <si>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</si>
  <si>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</si>
  <si>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</si>
  <si>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</si>
  <si>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</si>
  <si>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</si>
  <si>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</si>
  <si>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</si>
  <si>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</si>
  <si>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</si>
  <si>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</si>
  <si>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</si>
  <si>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</si>
  <si>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</si>
  <si>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</si>
  <si>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</si>
  <si>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</si>
  <si>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</si>
  <si>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</si>
  <si>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</si>
  <si>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</si>
  <si>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</si>
  <si>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</si>
  <si>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</si>
  <si>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</si>
  <si>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</si>
  <si>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</si>
  <si>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</si>
  <si>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</si>
  <si>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</si>
  <si>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</si>
  <si>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</si>
  <si>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</si>
  <si>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</si>
  <si>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</si>
  <si>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</si>
  <si>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</si>
  <si>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</si>
  <si>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</si>
  <si>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</si>
  <si>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</si>
  <si>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</si>
  <si>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</si>
  <si>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</si>
  <si>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</si>
  <si>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</si>
  <si>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</si>
  <si>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</si>
  <si>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</si>
  <si>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</si>
  <si>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</si>
  <si>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</si>
  <si>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</si>
  <si>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</si>
  <si>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</si>
  <si>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</si>
  <si>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</si>
  <si>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</si>
  <si>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</si>
  <si>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</si>
  <si>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</si>
  <si>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</si>
  <si>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</si>
  <si>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</si>
  <si>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</si>
  <si>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</si>
  <si>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</si>
  <si>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</si>
  <si>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</si>
  <si>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</si>
  <si>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</si>
  <si>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</si>
  <si>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</si>
  <si>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</si>
  <si>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</si>
  <si>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</si>
  <si>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</si>
  <si>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</si>
  <si>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</si>
  <si>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</si>
  <si>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</si>
  <si>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</si>
  <si>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</si>
  <si>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</si>
  <si>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</si>
  <si>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</si>
  <si>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</si>
  <si>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</si>
  <si>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</si>
  <si>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</si>
  <si>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</si>
  <si>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</si>
  <si>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</si>
  <si>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</si>
  <si>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</si>
  <si>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</si>
  <si>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</si>
  <si>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</si>
  <si>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</si>
  <si>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</si>
  <si>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</si>
  <si>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</si>
  <si>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</si>
  <si>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</si>
  <si>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</si>
  <si>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</si>
  <si>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</si>
  <si>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</si>
  <si>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</si>
  <si>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</si>
  <si>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</si>
  <si>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</si>
  <si>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</si>
  <si>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</si>
  <si>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</si>
  <si>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</si>
  <si>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</si>
  <si>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</si>
  <si>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</si>
  <si>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</si>
  <si>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</si>
  <si>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</si>
  <si>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</si>
  <si>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</si>
  <si>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</si>
  <si>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</si>
  <si>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</si>
  <si>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</si>
  <si>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</si>
  <si>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</si>
  <si>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</si>
  <si>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</si>
  <si>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</si>
  <si>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</si>
  <si>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</si>
  <si>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</si>
  <si>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</si>
  <si>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</si>
  <si>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</si>
  <si>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</si>
  <si>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</si>
  <si>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</si>
  <si>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</si>
  <si>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</si>
  <si>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</si>
  <si>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</si>
  <si>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</si>
  <si>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</si>
  <si>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</si>
  <si>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</si>
  <si>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</si>
  <si>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</si>
  <si>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</si>
  <si>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</si>
  <si>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</si>
  <si>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</si>
  <si>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</si>
  <si>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</si>
  <si>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</si>
  <si>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</si>
  <si>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</si>
  <si>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</si>
  <si>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</si>
  <si>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</si>
  <si>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</si>
  <si>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</si>
  <si>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</si>
  <si>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</si>
  <si>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</si>
  <si>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</si>
  <si>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</si>
  <si>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</si>
  <si>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</si>
  <si>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</si>
  <si>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</si>
  <si>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</si>
  <si>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</si>
  <si>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</si>
  <si>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</si>
  <si>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</si>
  <si>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</si>
  <si>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</si>
  <si>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</si>
  <si>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</si>
  <si>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</si>
  <si>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</si>
  <si>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</si>
  <si>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</si>
  <si>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</si>
  <si>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</si>
  <si>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</si>
  <si>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</si>
  <si>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</si>
  <si>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</si>
  <si>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</si>
  <si>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</si>
  <si>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</si>
  <si>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</si>
  <si>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</si>
  <si>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</si>
  <si>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</si>
  <si>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</si>
  <si>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</si>
  <si>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</si>
  <si>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</si>
  <si>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</si>
  <si>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</si>
  <si>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</si>
  <si>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</si>
  <si>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</si>
  <si>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</si>
  <si>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</si>
  <si>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</si>
  <si>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</si>
  <si>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</si>
  <si>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</si>
  <si>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</si>
  <si>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</si>
  <si>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</si>
  <si>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</si>
  <si>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</si>
  <si>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</si>
  <si>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</si>
  <si>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</si>
  <si>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</si>
  <si>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</si>
  <si>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</si>
  <si>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</si>
  <si>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</si>
  <si>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</si>
  <si>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</si>
  <si>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</si>
  <si>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</si>
  <si>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</si>
  <si>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</si>
  <si>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</si>
  <si>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</si>
  <si>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</si>
  <si>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</si>
  <si>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</si>
  <si>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</si>
  <si>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</si>
  <si>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</si>
  <si>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</si>
  <si>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</si>
  <si>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</si>
  <si>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</si>
  <si>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</si>
  <si>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</si>
  <si>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</si>
  <si>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</si>
  <si>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</si>
  <si>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</si>
  <si>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</si>
  <si>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</si>
  <si>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</si>
  <si>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</si>
  <si>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</si>
  <si>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</si>
  <si>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</si>
  <si>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</si>
  <si>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</si>
  <si>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</si>
  <si>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</si>
  <si>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</si>
  <si>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</si>
  <si>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</si>
  <si>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</si>
  <si>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</si>
  <si>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</si>
  <si>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</si>
  <si>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</si>
  <si>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</si>
  <si>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</si>
  <si>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</si>
  <si>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</si>
  <si>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</si>
  <si>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</si>
  <si>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</si>
  <si>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</si>
  <si>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</si>
  <si>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</si>
  <si>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</si>
  <si>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</si>
  <si>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</si>
  <si>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</si>
  <si>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</si>
  <si>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</si>
  <si>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</si>
  <si>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</si>
  <si>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</si>
  <si>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</si>
  <si>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</si>
  <si>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</si>
  <si>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</si>
  <si>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</si>
  <si>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</si>
  <si>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</si>
  <si>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</si>
  <si>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</si>
  <si>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</si>
  <si>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</si>
  <si>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</si>
  <si>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</si>
  <si>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</si>
  <si>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</si>
  <si>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</si>
  <si>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</si>
  <si>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</si>
  <si>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</si>
  <si>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</si>
  <si>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</si>
  <si>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</si>
  <si>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</si>
  <si>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</si>
  <si>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</si>
  <si>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</si>
  <si>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</si>
  <si>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</si>
  <si>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</si>
  <si>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</si>
  <si>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</si>
  <si>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</si>
  <si>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</si>
  <si>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</si>
  <si>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</si>
  <si>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</si>
  <si>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</si>
  <si>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</si>
  <si>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</si>
  <si>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</si>
  <si>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</si>
  <si>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</si>
  <si>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</si>
  <si>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</si>
  <si>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</si>
  <si>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</si>
  <si>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</si>
  <si>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</si>
  <si>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</si>
  <si>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</si>
  <si>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</si>
  <si>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</si>
  <si>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</si>
  <si>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</si>
  <si>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</si>
  <si>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</si>
  <si>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</si>
  <si>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</si>
  <si>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</si>
  <si>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</si>
  <si>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</si>
  <si>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</si>
  <si>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</si>
  <si>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</si>
  <si>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</si>
  <si>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</si>
  <si>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</si>
  <si>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</si>
  <si>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</si>
  <si>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</si>
  <si>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</si>
  <si>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</si>
  <si>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</si>
  <si>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</si>
  <si>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</si>
  <si>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</si>
  <si>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</si>
  <si>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</si>
  <si>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</si>
  <si>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</si>
  <si>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</si>
  <si>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</si>
  <si>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</si>
  <si>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</si>
  <si>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</si>
  <si>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</si>
  <si>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</si>
  <si>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</si>
  <si>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</si>
  <si>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</si>
  <si>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</si>
  <si>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</si>
  <si>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</si>
  <si>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</si>
  <si>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</si>
  <si>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</si>
  <si>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</si>
  <si>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</si>
  <si>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</si>
  <si>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</si>
  <si>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</si>
  <si>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</si>
  <si>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</si>
  <si>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</si>
  <si>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</si>
  <si>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</si>
  <si>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</si>
  <si>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</si>
  <si>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</si>
  <si>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</si>
  <si>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</si>
  <si>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</si>
  <si>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</si>
  <si>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</si>
  <si>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</si>
  <si>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</si>
  <si>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</si>
  <si>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</si>
  <si>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</si>
  <si>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</si>
  <si>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</si>
  <si>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</si>
  <si>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</si>
  <si>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</si>
  <si>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</si>
  <si>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</si>
  <si>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</si>
  <si>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</si>
  <si>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</si>
  <si>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</si>
  <si>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</si>
  <si>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</si>
  <si>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</si>
  <si>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</si>
  <si>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</si>
  <si>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</si>
  <si>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</si>
  <si>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</si>
  <si>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</si>
  <si>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</si>
  <si>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</si>
  <si>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</si>
  <si>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</si>
  <si>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</si>
  <si>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</si>
  <si>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</si>
  <si>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</si>
  <si>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</si>
  <si>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</si>
  <si>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</si>
  <si>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</si>
  <si>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</si>
  <si>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</si>
  <si>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</si>
  <si>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</si>
  <si>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</si>
  <si>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</si>
  <si>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</si>
  <si>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</si>
  <si>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</si>
  <si>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</si>
  <si>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</si>
  <si>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</si>
  <si>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</si>
  <si>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</si>
  <si>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</si>
  <si>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</si>
  <si>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</si>
  <si>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</si>
  <si>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</si>
  <si>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</si>
  <si>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</si>
  <si>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</si>
  <si>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</si>
  <si>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</si>
  <si>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</si>
  <si>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</si>
  <si>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</si>
  <si>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</si>
  <si>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</si>
  <si>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</si>
  <si>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</si>
  <si>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</si>
  <si>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</si>
  <si>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</si>
  <si>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</si>
  <si>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</si>
  <si>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</si>
  <si>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</si>
  <si>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</si>
  <si>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</si>
  <si>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</si>
  <si>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</si>
  <si>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</si>
  <si>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</si>
  <si>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</si>
  <si>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</si>
  <si>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</si>
  <si>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</si>
  <si>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</si>
  <si>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</si>
  <si>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</si>
  <si>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</si>
  <si>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</si>
  <si>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</si>
  <si>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</si>
  <si>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</si>
  <si>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</si>
  <si>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</si>
  <si>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</si>
  <si>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</si>
  <si>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</si>
  <si>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</si>
  <si>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</si>
  <si>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</si>
  <si>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</si>
  <si>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</si>
  <si>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</si>
  <si>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</si>
  <si>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</si>
  <si>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</si>
  <si>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</si>
  <si>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</si>
  <si>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</si>
  <si>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</si>
  <si>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</si>
  <si>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</si>
  <si>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</si>
  <si>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</si>
  <si>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</si>
  <si>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</si>
  <si>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</si>
  <si>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</si>
  <si>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</si>
  <si>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</si>
  <si>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</si>
  <si>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</si>
  <si>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</si>
  <si>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</si>
  <si>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</si>
  <si>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</si>
  <si>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</si>
  <si>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</si>
  <si>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</si>
  <si>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</si>
  <si>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</si>
  <si>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</si>
  <si>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</si>
  <si>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</si>
  <si>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</si>
  <si>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</si>
  <si>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</si>
  <si>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</si>
  <si>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</si>
  <si>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</si>
  <si>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</si>
  <si>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</si>
  <si>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</si>
  <si>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</si>
  <si>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</si>
  <si>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</si>
  <si>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</si>
  <si>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</si>
  <si>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</si>
  <si>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</si>
  <si>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</si>
  <si>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</si>
  <si>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</si>
  <si>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</si>
  <si>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</si>
  <si>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</si>
  <si>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</si>
  <si>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</si>
  <si>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</si>
  <si>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</si>
  <si>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</si>
  <si>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</si>
  <si>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</si>
  <si>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</si>
  <si>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</si>
  <si>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</si>
  <si>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</si>
  <si>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</si>
  <si>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</si>
  <si>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</si>
  <si>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</si>
  <si>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</si>
  <si>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</si>
  <si>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</si>
  <si>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</si>
  <si>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</si>
  <si>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</si>
  <si>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</si>
  <si>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</si>
  <si>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</si>
  <si>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</si>
  <si>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</si>
  <si>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</si>
  <si>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</si>
  <si>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</si>
  <si>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</si>
  <si>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</si>
  <si>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</si>
  <si>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</si>
  <si>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</si>
  <si>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</si>
  <si>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</si>
  <si>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</si>
  <si>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</si>
  <si>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</si>
  <si>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</si>
  <si>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</si>
  <si>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</si>
  <si>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</si>
  <si>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</si>
  <si>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</si>
  <si>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</si>
  <si>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</si>
  <si>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</si>
  <si>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</si>
  <si>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</si>
  <si>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</si>
  <si>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</si>
  <si>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</si>
  <si>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</si>
  <si>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</si>
  <si>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</si>
  <si>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</si>
  <si>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</si>
  <si>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</si>
  <si>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</si>
  <si>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</si>
  <si>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</si>
  <si>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</si>
  <si>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</si>
  <si>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</si>
  <si>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</si>
  <si>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</si>
  <si>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</si>
  <si>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</si>
  <si>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</si>
  <si>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</si>
  <si>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</si>
  <si>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</si>
  <si>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</si>
  <si>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</si>
  <si>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</si>
  <si>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</si>
  <si>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</si>
  <si>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</si>
  <si>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</si>
  <si>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</si>
  <si>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</si>
  <si>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</si>
  <si>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</si>
  <si>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</si>
  <si>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</si>
  <si>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</si>
  <si>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</si>
  <si>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</si>
  <si>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</si>
  <si>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</si>
  <si>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</si>
  <si>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</si>
  <si>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</si>
  <si>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</si>
  <si>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</si>
  <si>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</si>
  <si>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</si>
  <si>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</si>
  <si>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</si>
  <si>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</si>
  <si>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</si>
  <si>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</si>
  <si>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</si>
  <si>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</si>
  <si>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</si>
  <si>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</si>
  <si>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</si>
  <si>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</si>
  <si>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</si>
  <si>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</si>
  <si>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</si>
  <si>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</si>
  <si>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</si>
  <si>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</si>
  <si>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</si>
  <si>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</si>
  <si>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</si>
  <si>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</si>
  <si>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</si>
  <si>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</si>
  <si>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</si>
  <si>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</si>
  <si>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</si>
  <si>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</si>
  <si>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</si>
  <si>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</si>
  <si>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</si>
  <si>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</si>
  <si>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</si>
  <si>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</si>
  <si>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</si>
  <si>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</si>
  <si>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</si>
  <si>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</si>
  <si>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</si>
  <si>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</si>
  <si>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</si>
  <si>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</si>
  <si>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</si>
  <si>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</si>
  <si>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</si>
  <si>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</si>
  <si>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</si>
  <si>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</si>
  <si>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</si>
  <si>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</si>
  <si>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</si>
  <si>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</si>
  <si>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</si>
  <si>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</si>
  <si>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</si>
  <si>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</si>
  <si>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</si>
  <si>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</si>
  <si>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</si>
  <si>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</si>
  <si>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</si>
  <si>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</si>
  <si>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</si>
  <si>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</si>
  <si>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</si>
  <si>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</si>
  <si>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</si>
  <si>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</si>
  <si>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</si>
  <si>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</si>
  <si>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</si>
  <si>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</si>
  <si>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</si>
  <si>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</si>
  <si>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</si>
  <si>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</si>
  <si>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</si>
  <si>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</si>
  <si>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</si>
  <si>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</si>
  <si>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</si>
  <si>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</si>
  <si>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</si>
  <si>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</si>
  <si>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</si>
  <si>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</si>
  <si>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</si>
  <si>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</si>
  <si>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</si>
  <si>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</si>
  <si>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</si>
  <si>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</si>
  <si>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</si>
  <si>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</si>
  <si>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</si>
  <si>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</si>
  <si>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</si>
  <si>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</si>
  <si>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</si>
  <si>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</si>
  <si>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</si>
  <si>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</si>
  <si>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</si>
  <si>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</si>
  <si>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</si>
  <si>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</si>
  <si>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</si>
  <si>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</si>
  <si>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</si>
  <si>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</si>
  <si>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</si>
  <si>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</si>
  <si>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</si>
  <si>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</si>
  <si>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</si>
  <si>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</si>
  <si>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</si>
  <si>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</si>
  <si>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</si>
  <si>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</si>
  <si>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</si>
  <si>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</si>
  <si>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</si>
  <si>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</si>
  <si>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</si>
  <si>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</si>
  <si>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</si>
  <si>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</si>
  <si>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</si>
  <si>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</si>
  <si>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</si>
  <si>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</si>
  <si>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</si>
  <si>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</si>
  <si>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</si>
  <si>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</si>
  <si>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</si>
  <si>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</si>
  <si>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</si>
  <si>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</si>
  <si>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</si>
  <si>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</si>
  <si>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</si>
  <si>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</si>
  <si>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</si>
  <si>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</si>
  <si>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</si>
  <si>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</si>
  <si>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</si>
  <si>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</si>
  <si>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</si>
  <si>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</si>
  <si>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</si>
  <si>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</si>
  <si>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</si>
  <si>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</si>
  <si>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</si>
  <si>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</si>
  <si>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</si>
  <si>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</si>
  <si>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</si>
  <si>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</si>
  <si>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</si>
  <si>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</si>
  <si>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</si>
  <si>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</si>
  <si>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</si>
  <si>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</si>
  <si>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</si>
  <si>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</si>
  <si>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</si>
  <si>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</si>
  <si>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</si>
  <si>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</si>
  <si>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</si>
  <si>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</si>
  <si>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</si>
  <si>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</si>
  <si>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</si>
  <si>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</si>
  <si>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</si>
  <si>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</si>
  <si>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</si>
  <si>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</si>
  <si>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</si>
  <si>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</si>
  <si>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</si>
  <si>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</si>
  <si>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</si>
  <si>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</si>
  <si>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</si>
  <si>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</si>
  <si>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</si>
  <si>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</si>
  <si>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</si>
  <si>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</si>
  <si>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</si>
  <si>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</si>
  <si>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</si>
  <si>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</si>
  <si>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</si>
  <si>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</si>
  <si>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</si>
  <si>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</si>
  <si>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</si>
  <si>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</si>
  <si>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</si>
  <si>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</si>
  <si>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</si>
  <si>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</si>
  <si>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</si>
  <si>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</si>
  <si>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</si>
  <si>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</si>
  <si>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</si>
  <si>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</si>
  <si>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</si>
  <si>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</si>
  <si>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</si>
  <si>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</si>
  <si>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</si>
  <si>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</si>
  <si>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</si>
  <si>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</si>
  <si>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</si>
  <si>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</si>
  <si>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</si>
  <si>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</si>
  <si>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</si>
  <si>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</si>
  <si>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</si>
  <si>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</si>
  <si>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</si>
  <si>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</si>
  <si>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</si>
  <si>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</si>
  <si>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</si>
  <si>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</si>
  <si>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</si>
  <si>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</si>
  <si>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</si>
  <si>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</si>
  <si>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</si>
  <si>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</si>
  <si>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</si>
  <si>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</si>
  <si>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</si>
  <si>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</si>
  <si>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</si>
  <si>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</si>
  <si>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</si>
  <si>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</si>
  <si>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</si>
  <si>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</si>
  <si>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</si>
  <si>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</si>
  <si>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</si>
  <si>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</si>
  <si>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</si>
  <si>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</si>
  <si>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</si>
  <si>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</si>
  <si>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</si>
  <si>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</si>
  <si>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</si>
  <si>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</si>
  <si>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</si>
  <si>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</si>
  <si>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</si>
  <si>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</si>
  <si>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</si>
  <si>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</si>
  <si>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</si>
  <si>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</si>
  <si>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</si>
  <si>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</si>
  <si>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</si>
  <si>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</si>
  <si>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</si>
  <si>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</si>
  <si>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</si>
  <si>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</si>
  <si>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</si>
  <si>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</si>
  <si>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</si>
  <si>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</si>
  <si>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</si>
  <si>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</si>
  <si>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</si>
  <si>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</si>
  <si>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</si>
  <si>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</si>
  <si>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</si>
  <si>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</si>
  <si>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</si>
  <si>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</si>
  <si>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</si>
  <si>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</si>
  <si>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</si>
  <si>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</si>
  <si>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</si>
  <si>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</si>
  <si>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</si>
  <si>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</si>
  <si>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</si>
  <si>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</si>
  <si>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</si>
  <si>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</si>
  <si>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</si>
  <si>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</si>
  <si>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</si>
  <si>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</si>
  <si>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</si>
  <si>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</si>
  <si>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</si>
  <si>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</si>
  <si>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</si>
  <si>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</si>
  <si>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</si>
  <si>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</si>
  <si>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</si>
  <si>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</si>
  <si>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</si>
  <si>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</si>
  <si>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</si>
  <si>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</si>
  <si>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</si>
  <si>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</si>
  <si>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</si>
  <si>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</si>
  <si>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</si>
  <si>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</si>
  <si>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</si>
  <si>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</si>
  <si>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</si>
  <si>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</si>
  <si>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</si>
  <si>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</si>
  <si>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</si>
  <si>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</si>
  <si>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</si>
  <si>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</si>
  <si>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</si>
  <si>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</si>
  <si>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</si>
  <si>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</si>
  <si>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</si>
  <si>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</si>
  <si>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</si>
  <si>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</si>
  <si>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</si>
  <si>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</si>
  <si>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</si>
  <si>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</si>
  <si>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</si>
  <si>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</si>
  <si>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</si>
  <si>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</si>
  <si>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</si>
  <si>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</si>
  <si>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</si>
  <si>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</si>
  <si>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</si>
  <si>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</si>
  <si>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</si>
  <si>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</si>
  <si>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</si>
  <si>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</si>
  <si>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</si>
  <si>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</si>
  <si>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</si>
  <si>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</si>
  <si>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</si>
  <si>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</si>
  <si>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</si>
  <si>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</si>
  <si>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</si>
  <si>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</si>
  <si>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</si>
  <si>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</si>
  <si>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</si>
  <si>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</si>
  <si>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</si>
  <si>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</si>
  <si>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</si>
  <si>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</si>
  <si>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</si>
  <si>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</si>
  <si>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</si>
  <si>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</si>
  <si>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</si>
  <si>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</si>
  <si>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</si>
  <si>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</si>
  <si>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</si>
  <si>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</si>
  <si>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</si>
  <si>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</si>
  <si>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</si>
  <si>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</si>
  <si>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</si>
  <si>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</si>
  <si>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</si>
  <si>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</si>
  <si>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</si>
  <si>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</si>
  <si>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</si>
  <si>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</si>
  <si>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</si>
  <si>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</si>
  <si>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</si>
  <si>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</si>
  <si>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</si>
  <si>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</si>
  <si>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</si>
  <si>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</si>
  <si>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</si>
  <si>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</si>
  <si>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</si>
  <si>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</si>
  <si>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</si>
  <si>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</si>
  <si>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</si>
  <si>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</si>
  <si>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</si>
  <si>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</si>
  <si>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</si>
  <si>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</si>
  <si>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</si>
  <si>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</si>
  <si>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</si>
  <si>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</si>
  <si>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</si>
  <si>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</si>
  <si>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</si>
  <si>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</si>
  <si>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</si>
  <si>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</si>
  <si>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</si>
  <si>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</si>
  <si>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</si>
  <si>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</si>
  <si>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</si>
  <si>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</si>
  <si>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</si>
  <si>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</si>
  <si>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</si>
  <si>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</si>
  <si>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</si>
  <si>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</si>
  <si>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</si>
  <si>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</si>
  <si>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</si>
  <si>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</si>
  <si>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</si>
  <si>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</si>
  <si>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</si>
  <si>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</si>
  <si>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</si>
  <si>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</si>
  <si>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</si>
  <si>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</si>
  <si>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</si>
  <si>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</si>
  <si>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</si>
  <si>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</si>
  <si>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</si>
  <si>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</si>
  <si>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</si>
  <si>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</si>
  <si>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</si>
  <si>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</si>
  <si>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</si>
  <si>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</si>
  <si>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</si>
  <si>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</si>
  <si>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</si>
  <si>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</si>
  <si>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</si>
  <si>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</si>
  <si>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</si>
  <si>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</si>
  <si>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</si>
  <si>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</si>
  <si>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</si>
  <si>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</si>
  <si>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</si>
  <si>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</si>
  <si>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</si>
  <si>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</si>
  <si>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</si>
  <si>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</si>
  <si>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</si>
  <si>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</si>
  <si>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</si>
  <si>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</si>
  <si>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</si>
  <si>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</si>
  <si>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</si>
  <si>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</si>
  <si>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</si>
  <si>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</si>
  <si>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</si>
  <si>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</si>
  <si>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</si>
  <si>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</si>
  <si>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</si>
  <si>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</si>
  <si>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</si>
  <si>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</si>
  <si>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</si>
  <si>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</si>
  <si>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</si>
  <si>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</si>
  <si>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</si>
  <si>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</si>
  <si>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</si>
  <si>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</si>
  <si>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</si>
  <si>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</si>
  <si>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</si>
  <si>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</si>
  <si>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</si>
  <si>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</si>
  <si>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</si>
  <si>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</si>
  <si>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</si>
  <si>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</si>
  <si>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</si>
  <si>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</si>
  <si>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</si>
  <si>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</si>
  <si>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</si>
  <si>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</si>
  <si>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</si>
  <si>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</si>
  <si>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</si>
  <si>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</si>
  <si>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</si>
  <si>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</si>
  <si>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</si>
  <si>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</si>
  <si>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</si>
  <si>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</si>
  <si>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</si>
  <si>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</si>
  <si>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</si>
  <si>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</si>
  <si>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</si>
  <si>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</si>
  <si>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</si>
  <si>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</si>
  <si>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</si>
  <si>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</si>
  <si>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</si>
  <si>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</si>
  <si>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</si>
  <si>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</si>
  <si>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</si>
  <si>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</si>
  <si>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</si>
  <si>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</si>
  <si>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</si>
  <si>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</si>
  <si>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</si>
  <si>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</si>
  <si>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</si>
  <si>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</si>
  <si>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</si>
  <si>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</si>
  <si>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</si>
  <si>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</si>
  <si>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</si>
  <si>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</si>
  <si>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</si>
  <si>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</si>
  <si>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</si>
  <si>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</si>
  <si>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</si>
  <si>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</si>
  <si>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</si>
  <si>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</si>
  <si>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</si>
  <si>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</si>
  <si>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</si>
  <si>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</si>
  <si>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</si>
  <si>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</si>
  <si>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</si>
  <si>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</si>
  <si>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</si>
  <si>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</si>
  <si>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</si>
  <si>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</si>
  <si>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</si>
  <si>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</si>
  <si>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</si>
  <si>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</si>
  <si>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</si>
  <si>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</si>
  <si>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</si>
  <si>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</si>
  <si>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</si>
  <si>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</si>
  <si>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</si>
  <si>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</si>
  <si>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</si>
  <si>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</si>
  <si>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</si>
  <si>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</si>
  <si>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</si>
  <si>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</si>
  <si>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</si>
  <si>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</si>
  <si>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</si>
  <si>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</si>
  <si>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</si>
  <si>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</si>
  <si>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</si>
  <si>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</si>
  <si>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</si>
  <si>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</si>
  <si>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</si>
  <si>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</si>
  <si>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</si>
  <si>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</si>
  <si>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</si>
  <si>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</si>
  <si>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</si>
  <si>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</si>
  <si>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</si>
  <si>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</si>
  <si>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</si>
  <si>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</si>
  <si>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</si>
  <si>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</si>
  <si>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</si>
  <si>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</si>
  <si>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</si>
  <si>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</si>
  <si>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</si>
  <si>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</si>
  <si>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</si>
  <si>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</si>
  <si>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</si>
  <si>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</si>
  <si>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</si>
  <si>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</si>
  <si>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</si>
  <si>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</si>
  <si>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</si>
  <si>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</si>
  <si>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</si>
  <si>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</si>
  <si>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</si>
  <si>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</si>
  <si>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</si>
  <si>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</si>
  <si>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</si>
  <si>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</si>
  <si>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</si>
  <si>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</si>
  <si>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</si>
  <si>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</si>
  <si>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</si>
  <si>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</si>
  <si>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</si>
  <si>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</si>
  <si>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</si>
  <si>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</si>
  <si>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</si>
  <si>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</si>
  <si>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</si>
  <si>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</si>
  <si>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</si>
  <si>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</si>
  <si>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</si>
  <si>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</si>
  <si>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</si>
  <si>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</si>
  <si>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</si>
  <si>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</si>
  <si>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</si>
  <si>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</si>
  <si>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</si>
  <si>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</si>
  <si>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</si>
  <si>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</si>
  <si>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</si>
  <si>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</si>
  <si>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</si>
  <si>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</si>
  <si>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</si>
  <si>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</si>
  <si>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</si>
  <si>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</si>
  <si>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</si>
  <si>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</si>
  <si>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</si>
  <si>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</si>
  <si>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</si>
  <si>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</si>
  <si>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</si>
  <si>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</si>
  <si>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</si>
  <si>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</si>
  <si>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</si>
  <si>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</si>
  <si>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</si>
  <si>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</si>
  <si>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</si>
  <si>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</si>
  <si>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</si>
  <si>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</si>
  <si>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</si>
  <si>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</si>
  <si>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</si>
  <si>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</si>
  <si>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</si>
  <si>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</si>
  <si>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</si>
  <si>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</si>
  <si>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</si>
  <si>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</si>
  <si>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</si>
  <si>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</si>
  <si>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</si>
  <si>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</si>
  <si>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</si>
  <si>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</si>
  <si>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</si>
  <si>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</si>
  <si>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</si>
  <si>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</si>
  <si>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</si>
  <si>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</si>
  <si>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</si>
  <si>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</si>
  <si>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</si>
  <si>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</si>
  <si>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</si>
  <si>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</si>
  <si>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</si>
  <si>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</si>
  <si>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</si>
  <si>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</si>
  <si>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</si>
  <si>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</si>
  <si>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</si>
  <si>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</si>
  <si>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</si>
  <si>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</si>
  <si>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</si>
  <si>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</si>
  <si>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</si>
  <si>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</si>
  <si>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</si>
  <si>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</si>
  <si>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</si>
  <si>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</si>
  <si>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</si>
  <si>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</si>
  <si>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</si>
  <si>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</si>
  <si>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</si>
  <si>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</si>
  <si>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</si>
  <si>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</si>
  <si>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</si>
  <si>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</si>
  <si>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</si>
  <si>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</si>
  <si>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</si>
  <si>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</si>
  <si>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</si>
  <si>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</si>
  <si>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</si>
  <si>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</si>
  <si>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</si>
  <si>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</si>
  <si>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</si>
  <si>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</si>
  <si>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</si>
  <si>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</si>
  <si>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</si>
  <si>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</si>
  <si>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</si>
  <si>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</si>
  <si>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</si>
  <si>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</si>
  <si>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</si>
  <si>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</si>
  <si>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</si>
  <si>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</si>
  <si>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</si>
  <si>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</si>
  <si>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</si>
  <si>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</si>
  <si>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</si>
  <si>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</si>
  <si>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</si>
  <si>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</si>
  <si>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</si>
  <si>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</si>
  <si>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</si>
  <si>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</si>
  <si>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</si>
  <si>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</si>
  <si>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</si>
  <si>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</si>
  <si>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</si>
  <si>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</si>
  <si>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</si>
  <si>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</si>
  <si>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</si>
  <si>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</si>
  <si>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</si>
  <si>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</si>
  <si>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</si>
  <si>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</si>
  <si>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</si>
  <si>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</si>
  <si>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</si>
  <si>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</si>
  <si>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</si>
  <si>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</si>
  <si>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</si>
  <si>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</si>
  <si>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</si>
  <si>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</si>
  <si>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</si>
  <si>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</si>
  <si>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</si>
  <si>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</si>
  <si>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</si>
  <si>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</si>
  <si>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</si>
  <si>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</si>
  <si>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</si>
  <si>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</si>
  <si>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</si>
  <si>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</si>
  <si>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</si>
  <si>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</si>
  <si>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</si>
  <si>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PCM-20251125-00001440
</t>
  </si>
  <si>
    <t>ryd0945</t>
  </si>
  <si>
    <t xml:space="preserve">2025-11-25 15:26:53
</t>
  </si>
  <si>
    <t>120min</t>
  </si>
  <si>
    <t xml:space="preserve"> PCM-20250215-00000830 </t>
  </si>
  <si>
    <t>LTE site still down and  site located in aramco area access issue need special permission</t>
  </si>
  <si>
    <t>PCM-20251125-00001019</t>
  </si>
  <si>
    <t>team facing pg issue another team dispatched eta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</si>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</sst>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3" dataDxfId="152" headerRowBorderDxfId="150" tableBorderDxfId="151" totalsRowBorderDxfId="149">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1" totalsRowShown="0" headerRowDxfId="44" dataDxfId="43" headerRowBorderDxfId="41" tableBorderDxfId="42" totalsRowBorderDxfId="40">
  <autoFilter ref="A1:L3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323.72408981481567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45986.672515740742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45986.672515740742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45986.672515740742</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45986.672515740742</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45986.672515740742</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45986.672515740742</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45986.672515740742</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45986.672515740742</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45986.672515740742</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45986.672515740742</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45986.672515740742</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45986.672515740742</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45986.672515740742</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45986.672515740742</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45986.672515740742</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45986.672515740742</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45986.672515740742</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45986.672515740742</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45986.672515740742</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45986.672515740742</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45986.672515740742</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45986.672515740742</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45986.672515740742</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45986.672515740742</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45986.672515740742</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45986.672515740742</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45986.672515740742</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45986.672515740742</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45986.672515740742</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45986.672515740742</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45986.672515740742</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45986.672515740742</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45986.672515740742</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45986.672515740742</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45986.672515740742</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45986.672515740742</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45986.672515740742</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45986.672515740742</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45986.672515740742</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45986.672515740742</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45986.672515740742</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45986.672515740742</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45986.672515740742</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45986.672515740742</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45986.672515740742</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45986.672515740742</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45986.672515740742</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45986.672515740742</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45986.672515740742</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45986.672515740742</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45986.672515740742</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45986.672515740742</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45986.672515740742</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45986.672515740742</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45986.672515740742</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45986.672515740742</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CEF9E174-5DB7-4F1E-9BFB-83167B62CC66}"/>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161.67267777778034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2.2850967592603411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0.23836064815259306</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8" t="str">
        <f>IFERROR(VLOOKUP(D6,DB!A:K,11,0),"")</f>
        <v>R2</v>
      </c>
      <c r="C6" s="18">
        <v>1</v>
      </c>
      <c r="D6" s="18" t="s">
        <v>39111</v>
      </c>
      <c r="E6" s="102" t="s">
        <v>39021</v>
      </c>
      <c r="F6" s="103">
        <v>45986.648796296293</v>
      </c>
      <c r="G6" s="104">
        <f ca="1">IFERROR(NOW()-F6,"-")</f>
        <v>2.371944444894325E-2</v>
      </c>
      <c r="H6" s="142" t="s">
        <v>39112</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45986.672515740742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45986.672515740742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45986.672515740742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45986.672515740742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45986.672515740742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45986.672515740742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45986.672515740742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45986.672515740742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45986.672515740742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45986.672515740742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45986.672515740742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45986.672515740742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45986.672515740742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45986.672515740742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45986.672515740742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45986.672515740742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45986.672515740742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45986.672515740742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45986.672515740742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45986.672515740742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45986.672515740742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45986.672515740742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45986.672515740742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45986.672515740742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45986.672515740742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45986.672515740742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45986.672515740742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45986.672515740742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45986.672515740742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45986.672515740742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45986.672515740742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45986.672515740742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45986.672515740742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45986.672515740742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45986.672515740742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45986.672515740742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45986.672515740742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45986.672515740742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45986.672515740742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45986.672515740742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45986.672515740742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45986.672515740742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45986.672515740742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45986.672515740742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45986.672515740742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45986.672515740742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45986.672515740742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45986.672515740742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45986.672515740742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45986.672515740742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45986.672515740742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45986.672515740742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45986.672515740742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45986.672515740742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45986.672515740742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45986.672515740742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45986.672515740742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45986.672515740742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45986.672515740742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45986.672515740742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45986.672515740742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45986.672515740742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45986.672515740742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45986.672515740742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45986.672515740742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45986.672515740742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45986.672515740742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45986.672515740742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45986.672515740742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45986.672515740742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45986.672515740742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45986.672515740742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45986.672515740742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45986.672515740742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45986.672515740742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45986.672515740742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45986.672515740742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45986.672515740742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45986.672515740742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45986.672515740742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45986.672515740742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45986.672515740742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45986.672515740742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45986.672515740742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45986.672515740742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45986.672515740742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45986.672515740742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45986.672515740742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45986.672515740742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45986.672515740742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45986.672515740742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45986.672515740742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45986.672515740742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45986.672515740742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45986.672515740742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45986.672515740742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45986.672515740742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45986.672515740742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45986.672515740742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45986.672515740742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45986.672515740742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45986.672515740742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45986.672515740742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45986.672515740742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45986.672515740742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45986.672515740742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45986.672515740742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45986.672515740742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45986.672515740742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45986.672515740742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45986.672515740742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45986.672515740742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45986.672515740742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45986.672515740742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45986.672515740742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45986.672515740742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45986.672515740742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45986.672515740742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45986.672515740742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45986.672515740742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45986.672515740742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45986.672515740742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45986.672515740742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45986.672515740742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45986.672515740742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45986.672515740742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45986.672515740742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45986.672515740742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45986.672515740742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45986.672515740742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45986.672515740742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45986.672515740742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45986.672515740742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45986.672515740742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45986.672515740742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45986.672515740742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45986.672515740742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45986.672515740742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45986.672515740742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45986.672515740742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45986.672515740742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45986.672515740742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45986.672515740742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45986.672515740742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45986.672515740742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45986.672515740742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45986.672515740742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45986.672515740742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45986.672515740742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45986.672515740742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45986.672515740742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45986.672515740742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45986.672515740742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45986.672515740742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45986.672515740742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45986.672515740742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45986.672515740742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45986.672515740742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45986.672515740742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45986.672515740742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45986.672515740742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45986.672515740742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45986.672515740742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45986.672515740742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45986.672515740742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45986.672515740742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45986.672515740742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45986.672515740742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45986.672515740742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45986.672515740742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45986.672515740742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45986.672515740742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45986.672515740742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45986.672515740742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45986.672515740742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45986.672515740742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45986.672515740742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45986.672515740742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45986.672515740742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45986.672515740742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45986.672515740742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45986.672515740742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45986.672515740742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45986.672515740742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45986.672515740742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45986.672515740742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45986.672515740742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45986.672515740742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45986.672515740742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45986.672515740742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45986.672515740742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45986.672515740742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45986.672515740742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45986.672515740742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45986.672515740742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45986.672515740742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45986.672515740742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45986.672515740742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45986.672515740742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45986.672515740742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45986.672515740742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45986.672515740742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45986.672515740742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45986.672515740742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45986.672515740742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45986.672515740742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45986.672515740742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45986.672515740742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45986.672515740742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45986.672515740742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45986.672515740742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45986.672515740742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45986.672515740742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45986.672515740742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45986.672515740742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45986.672515740742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45986.672515740742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45986.672515740742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45986.672515740742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45986.672515740742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45986.672515740742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45986.672515740742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45986.672515740742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45986.672515740742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45986.672515740742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45986.672515740742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45986.672515740742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45986.672515740742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45986.672515740742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45986.672515740742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45986.672515740742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45986.672515740742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45986.672515740742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45986.672515740742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45986.672515740742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45986.672515740742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45986.672515740742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45986.672515740742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45986.672515740742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45986.672515740742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45986.672515740742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45986.672515740742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45986.672515740742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45986.672515740742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45986.672515740742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45986.672515740742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45986.672515740742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45986.672515740742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45986.672515740742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45986.672515740742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45986.672515740742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45986.672515740742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45986.672515740742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45986.672515740742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45986.672515740742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45986.672515740742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45986.672515740742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45986.672515740742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45986.672515740742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45986.672515740742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45986.672515740742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45986.672515740742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45986.672515740742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45986.672515740742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45986.672515740742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45986.672515740742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45986.672515740742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45986.672515740742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45986.672515740742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45986.672515740742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45986.672515740742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45986.672515740742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45986.672515740742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45986.672515740742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45986.672515740742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45986.672515740742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45986.672515740742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45986.672515740742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45986.672515740742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45986.672515740742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45986.672515740742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45986.672515740742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45986.672515740742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45986.672515740742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45986.672515740742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45986.672515740742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45986.672515740742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45986.672515740742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45986.672515740742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45986.672515740742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45986.672515740742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45986.672515740742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45986.672515740742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45986.672515740742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45986.672515740742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45986.672515740742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45986.672515740742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45986.672515740742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45986.672515740742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45986.672515740742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45986.672515740742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45986.672515740742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45986.672515740742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45986.672515740742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45986.672515740742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45986.672515740742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45986.672515740742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45986.672515740742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45986.672515740742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45986.672515740742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45986.672515740742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45986.672515740742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45986.672515740742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45986.672515740742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45986.672515740742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45986.672515740742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45986.672515740742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45986.672515740742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45986.672515740742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45986.672515740742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45986.672515740742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45986.672515740742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45986.672515740742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45986.672515740742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45986.672515740742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45986.672515740742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45986.672515740742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45986.672515740742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45986.672515740742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45986.672515740742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45986.672515740742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45986.672515740742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45986.672515740742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45986.672515740742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45986.672515740742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45986.672515740742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45986.672515740742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45986.672515740742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45986.672515740742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45986.672515740742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45986.672515740742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45986.672515740742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45986.672515740742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45986.672515740742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45986.672515740742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45986.672515740742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45986.672515740742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45986.672515740742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45986.672515740742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45986.672515740742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45986.672515740742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45986.672515740742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45986.672515740742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45986.672515740742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45986.672515740742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45986.672515740742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45986.672515740742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45986.672515740742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45986.672515740742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45986.672515740742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45986.672515740742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45986.672515740742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45986.672515740742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45986.672515740742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45986.672515740742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45986.672515740742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45986.672515740742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45986.672515740742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45986.672515740742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45986.672515740742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45986.672515740742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45986.672515740742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45986.672515740742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45986.672515740742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45986.672515740742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45986.672515740742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45986.672515740742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45986.672515740742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45986.672515740742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45986.672515740742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45986.672515740742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45986.672515740742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45986.672515740742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45986.672515740742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45986.672515740742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45986.672515740742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45986.672515740742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45986.672515740742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45986.672515740742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45986.672515740742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45986.672515740742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45986.672515740742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45986.672515740742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45986.672515740742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45986.672515740742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45986.672515740742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45986.672515740742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45986.672515740742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45986.672515740742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45986.672515740742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45986.672515740742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45986.672515740742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45986.672515740742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45986.672515740742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45986.672515740742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45986.672515740742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45986.672515740742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45986.672515740742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45986.672515740742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45986.672515740742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45986.672515740742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45986.672515740742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45986.672515740742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45986.672515740742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45986.672515740742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45986.672515740742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45986.672515740742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45986.672515740742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45986.672515740742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45986.672515740742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45986.672515740742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45986.672515740742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45986.672515740742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45986.672515740742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45986.672515740742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45986.672515740742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45986.672515740742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45986.672515740742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45986.672515740742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45986.672515740742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45986.672515740742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45986.672515740742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45986.672515740742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45986.672515740742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45986.672515740742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45986.672515740742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45986.672515740742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45986.672515740742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45986.672515740742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45986.672515740742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45986.672515740742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45986.672515740742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45986.672515740742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45986.672515740742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45986.672515740742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45986.672515740742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45986.672515740742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45986.672515740742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45986.672515740742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45986.672515740742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45986.672515740742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45986.672515740742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45986.672515740742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45986.672515740742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45986.672515740742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45986.672515740742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45986.672515740742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45986.672515740742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45986.672515740742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45986.672515740742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45986.672515740742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45986.672515740742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45986.672515740742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45986.672515740742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45986.672515740742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45986.672515740742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45986.672515740742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45986.672515740742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45986.672515740742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45986.672515740742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45986.672515740742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45986.672515740742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45986.672515740742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45986.672515740742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45986.672515740742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45986.672515740742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45986.672515740742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45986.672515740742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45986.672515740742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45986.672515740742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45986.672515740742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45986.672515740742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45986.672515740742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45986.672515740742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45986.672515740742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45986.672515740742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45986.672515740742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45986.672515740742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45986.672515740742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45986.672515740742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45986.672515740742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45986.672515740742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45986.672515740742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45986.672515740742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45986.672515740742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45986.672515740742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45986.672515740742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45986.672515740742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45986.672515740742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45986.672515740742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45986.672515740742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45986.672515740742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45986.672515740742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45986.672515740742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45986.672515740742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45986.672515740742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45986.672515740742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45986.672515740742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45986.672515740742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45986.672515740742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45986.672515740742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45986.672515740742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45986.672515740742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45986.672515740742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45986.672515740742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45986.672515740742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45986.672515740742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45986.672515740742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45986.672515740742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45986.672515740742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45986.672515740742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45986.672515740742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45986.672515740742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45986.672515740742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45986.672515740742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45986.672515740742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45986.672515740742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45986.672515740742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45986.672515740742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45986.672515740742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45986.672515740742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45986.672515740742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45986.672515740742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45986.672515740742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45986.672515740742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45986.672515740742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45986.672515740742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45986.672515740742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45986.672515740742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45986.672515740742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45986.672515740742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45986.672515740742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45986.672515740742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45986.672515740742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45986.672515740742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45986.672515740742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45986.672515740742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45986.672515740742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45986.672515740742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45986.672515740742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45986.672515740742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45986.672515740742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45986.672515740742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45986.672515740742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45986.672515740742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45986.672515740742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45986.672515740742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45986.672515740742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45986.672515740742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45986.672515740742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45986.672515740742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45986.672515740742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45986.672515740742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45986.672515740742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45986.672515740742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45986.672515740742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45986.672515740742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45986.672515740742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45986.672515740742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45986.672515740742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45986.672515740742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45986.672515740742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45986.672515740742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45986.672515740742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45986.672515740742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45986.672515740742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45986.672515740742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45986.672515740742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45986.672515740742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45986.672515740742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45986.672515740742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45986.672515740742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45986.672515740742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45986.672515740742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45986.672515740742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45986.672515740742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45986.672515740742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45986.672515740742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45986.672515740742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45986.672515740742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45986.672515740742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45986.672515740742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45986.672515740742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45986.672515740742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45986.672515740742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45986.672515740742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45986.672515740742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45986.672515740742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45986.672515740742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45986.672515740742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45986.672515740742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45986.672515740742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45986.672515740742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45986.672515740742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45986.672515740742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45986.672515740742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45986.672515740742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45986.672515740742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45986.672515740742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45986.672515740742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45986.672515740742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45986.672515740742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45986.672515740742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45986.672515740742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45986.672515740742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45986.672515740742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45986.672515740742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45986.672515740742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45986.672515740742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45986.672515740742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45986.672515740742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45986.672515740742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45986.672515740742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45986.672515740742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45986.672515740742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45986.672515740742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45986.672515740742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45986.672515740742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45986.672515740742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45986.672515740742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45986.672515740742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45986.672515740742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45986.672515740742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45986.672515740742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45986.672515740742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45986.672515740742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45986.672515740742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45986.672515740742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45986.672515740742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45986.672515740742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45986.672515740742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45986.672515740742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45986.672515740742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45986.672515740742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45986.672515740742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45986.672515740742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45986.672515740742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45986.672515740742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45986.672515740742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45986.672515740742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45986.672515740742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45986.672515740742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45986.672515740742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45986.672515740742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45986.672515740742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45986.672515740742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45986.672515740742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45986.672515740742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45986.672515740742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45986.672515740742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45986.672515740742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45986.672515740742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45986.672515740742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45986.672515740742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45986.672515740742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45986.672515740742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45986.672515740742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45986.672515740742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45986.672515740742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45986.672515740742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45986.672515740742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45986.672515740742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45986.672515740742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45986.672515740742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45986.672515740742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45986.672515740742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45986.672515740742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45986.672515740742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45986.672515740742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45986.672515740742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45986.672515740742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45986.672515740742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45986.672515740742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45986.672515740742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45986.672515740742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45986.672515740742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45986.672515740742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45986.672515740742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45986.672515740742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45986.672515740742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45986.672515740742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45986.672515740742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45986.672515740742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45986.672515740742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45986.672515740742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45986.672515740742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45986.672515740742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45986.672515740742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45986.672515740742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45986.672515740742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45986.672515740742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45986.672515740742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45986.672515740742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45986.672515740742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45986.672515740742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45986.672515740742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45986.672515740742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45986.672515740742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45986.672515740742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45986.672515740742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45986.672515740742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45986.672515740742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45986.672515740742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45986.672515740742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45986.672515740742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45986.672515740742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45986.672515740742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45986.672515740742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45986.672515740742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45986.672515740742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45986.672515740742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45986.672515740742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45986.672515740742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45986.672515740742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45986.672515740742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45986.672515740742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45986.672515740742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45986.672515740742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45986.672515740742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45986.672515740742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45986.672515740742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45986.672515740742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45986.672515740742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45986.672515740742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45986.672515740742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45986.672515740742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45986.672515740742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45986.672515740742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45986.672515740742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45986.672515740742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45986.672515740742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45986.672515740742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45986.672515740742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45986.672515740742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45986.672515740742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45986.672515740742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45986.672515740742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45986.672515740742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45986.672515740742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45986.672515740742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45986.672515740742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45986.672515740742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45986.672515740742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45986.672515740742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45986.672515740742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45986.672515740742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45986.672515740742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45986.672515740742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45986.672515740742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45986.672515740742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45986.672515740742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45986.672515740742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45986.672515740742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45986.672515740742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45986.672515740742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45986.672515740742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45986.672515740742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45986.672515740742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45986.672515740742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45986.672515740742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45986.672515740742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45986.672515740742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45986.672515740742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45986.672515740742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45986.672515740742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45986.672515740742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45986.672515740742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45986.672515740742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45986.672515740742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45986.672515740742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45986.672515740742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45986.672515740742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45986.672515740742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45986.672515740742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45986.672515740742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45986.672515740742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45986.672515740742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45986.672515740742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45986.672515740742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45986.672515740742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45986.672515740742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45986.672515740742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45986.672515740742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45986.672515740742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45986.672515740742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45986.672515740742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45986.672515740742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45986.672515740742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45986.672515740742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45986.672515740742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45986.672515740742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45986.672515740742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45986.672515740742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45986.672515740742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45986.672515740742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45986.672515740742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45986.672515740742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45986.672515740742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45986.672515740742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45986.672515740742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45986.672515740742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45986.672515740742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45986.672515740742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45986.672515740742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45986.672515740742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45986.672515740742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45986.672515740742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45986.672515740742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45986.672515740742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45986.672515740742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45986.672515740742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45986.672515740742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45986.672515740742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45986.672515740742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45986.672515740742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45986.672515740742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45986.672515740742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45986.672515740742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45986.672515740742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45986.672515740742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45986.672515740742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45986.672515740742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45986.672515740742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45986.672515740742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45986.672515740742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45986.672515740742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45986.672515740742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45986.672515740742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45986.672515740742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45986.672515740742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45986.672515740742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45986.672515740742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45986.672515740742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45986.672515740742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45986.672515740742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45986.672515740742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45986.672515740742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45986.672515740742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45986.672515740742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45986.672515740742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45986.672515740742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45986.672515740742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45986.672515740742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45986.672515740742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45986.672515740742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45986.672515740742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45986.672515740742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45986.672515740742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45986.672515740742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45986.672515740742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45986.672515740742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45986.672515740742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45986.672515740742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45986.672515740742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45986.672515740742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45986.672515740742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45986.672515740742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45986.672515740742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45986.672515740742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45986.672515740742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45986.672515740742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45986.672515740742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45986.672515740742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45986.672515740742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45986.672515740742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45986.672515740742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45986.672515740742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45986.672515740742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45986.672515740742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45986.672515740742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45986.672515740742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45986.672515740742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45986.672515740742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45986.672515740742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45986.672515740742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45986.672515740742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45986.672515740742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45986.672515740742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45986.672515740742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45986.672515740742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45986.672515740742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45986.672515740742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45986.672515740742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45986.672515740742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45986.672515740742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45986.672515740742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45986.672515740742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45986.672515740742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45986.672515740742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45986.672515740742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45986.672515740742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45986.672515740742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45986.672515740742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45986.672515740742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45986.672515740742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45986.672515740742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45986.672515740742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45986.672515740742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45986.672515740742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45986.672515740742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45986.672515740742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45986.672515740742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45986.672515740742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45986.672515740742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45986.672515740742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45986.672515740742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45986.672515740742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45986.672515740742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45986.672515740742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45986.672515740742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45986.672515740742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45986.672515740742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45986.672515740742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45986.672515740742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45986.672515740742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45986.672515740742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45986.672515740742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45986.672515740742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45986.672515740742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45986.672515740742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45986.672515740742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45986.672515740742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45986.672515740742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45986.672515740742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45986.672515740742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45986.672515740742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45986.672515740742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45986.672515740742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45986.672515740742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45986.672515740742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45986.672515740742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45986.672515740742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45986.672515740742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45986.672515740742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45986.672515740742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45986.672515740742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45986.672515740742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45986.672515740742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45986.672515740742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45986.672515740742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45986.672515740742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45986.672515740742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45986.672515740742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45986.672515740742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45986.672515740742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45986.672515740742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45986.672515740742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45986.672515740742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45986.672515740742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45986.672515740742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45986.672515740742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45986.672515740742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45986.672515740742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45986.672515740742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45986.672515740742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45986.672515740742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45986.672515740742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45986.672515740742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45986.672515740742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45986.672515740742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45986.672515740742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45986.672515740742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45986.672515740742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45986.672515740742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45986.672515740742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45986.672515740742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45986.672515740742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45986.672515740742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45986.672515740742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45986.672515740742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45986.672515740742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45986.672515740742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45986.672515740742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45986.672515740742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45986.672515740742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45986.672515740742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45986.672515740742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45986.672515740742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45986.672515740742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45986.672515740742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45986.672515740742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45986.672515740742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45986.672515740742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45986.672515740742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45986.672515740742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45986.672515740742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45986.672515740742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45986.672515740742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45986.672515740742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45986.672515740742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45986.672515740742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45986.672515740742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45986.672515740742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45986.672515740742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45986.672515740742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45986.672515740742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45986.672515740742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45986.672515740742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45986.672515740742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45986.672515740742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45986.672515740742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45986.672515740742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45986.672515740742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45986.672515740742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45986.672515740742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45986.672515740742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45986.672515740742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45986.672515740742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45986.672515740742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45986.672515740742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45986.672515740742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45986.672515740742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45986.672515740742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45986.672515740742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45986.672515740742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45986.672515740742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45986.672515740742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45986.672515740742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45986.672515740742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45986.672515740742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45986.672515740742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45986.672515740742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45986.672515740742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45986.672515740742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45986.672515740742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45986.672515740742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45986.672515740742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45986.672515740742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45986.672515740742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45986.672515740742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45986.672515740742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45986.672515740742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45986.672515740742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45986.672515740742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45986.672515740742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45986.672515740742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45986.672515740742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45986.672515740742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45986.672515740742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45986.672515740742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45986.672515740742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45986.672515740742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45986.672515740742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45986.672515740742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45986.672515740742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45986.672515740742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45986.672515740742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45986.672515740742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45986.672515740742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45986.672515740742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45986.672515740742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45986.672515740742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45986.672515740742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45986.672515740742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45986.672515740742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45986.672515740742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283.19179814814561</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36652</v>
      </c>
      <c r="E3" s="94" t="s">
        <v>39021</v>
      </c>
      <c r="F3" s="95">
        <v>45986.505428240744</v>
      </c>
      <c r="G3" s="96">
        <f t="shared" ref="G3:G49" ca="1" si="0">IFERROR(NOW()-F3,"")</f>
        <v>0.16708749999816064</v>
      </c>
      <c r="H3" s="95">
        <v>45986.491238425922</v>
      </c>
      <c r="I3" s="113" t="str">
        <f>IFERROR(VLOOKUP(D3,DB!A:F,6,0),"")</f>
        <v>SCECO</v>
      </c>
      <c r="J3" s="113" t="str">
        <f>IFERROR(VLOOKUP(D3,DB!A:G,7,0),"")</f>
        <v>Dead</v>
      </c>
      <c r="K3" s="97" t="s">
        <v>39117</v>
      </c>
      <c r="L3" s="91" t="str">
        <f>IFERROR(VLOOKUP(D3,DB!A:I,9,0),"")</f>
        <v>Latis</v>
      </c>
    </row>
    <row r="4" spans="1:16" ht="15" customHeight="1">
      <c r="A4" s="113"/>
      <c r="B4" s="113" t="str">
        <f>IFERROR(VLOOKUP(D4,DB!A:K,11,0),"")</f>
        <v/>
      </c>
      <c r="C4" s="93"/>
      <c r="D4" s="91"/>
      <c r="E4" s="94"/>
      <c r="F4" s="95"/>
      <c r="G4" s="96">
        <f t="shared" ca="1" si="0"/>
        <v>45986.672515740742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45986.672515740742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45986.672515740742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45986.672515740742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45986.672515740742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45986.672515740742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45986.672515740742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45986.672515740742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45986.672515740742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45986.672515740742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45986.672515740742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45986.672515740742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45986.672515740742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45986.672515740742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45986.672515740742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45986.672515740742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45986.672515740742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45986.672515740742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45986.672515740742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45986.672515740742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45986.672515740742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45986.672515740742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45986.672515740742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45986.672515740742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45986.672515740742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45986.672515740742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45986.672515740742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45986.672515740742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45986.672515740742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45986.672515740742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45986.672515740742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45986.672515740742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45986.672515740742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45986.672515740742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45986.672515740742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45986.672515740742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45986.672515740742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45986.672515740742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45986.672515740742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45986.672515740742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45986.672515740742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45986.672515740742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45986.672515740742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45986.672515740742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45986.672515740742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45986.672515740742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45986.672515740742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45986.672515740742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45986.672515740742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45986.672515740742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45986.672515740742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45986.672515740742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45986.672515740742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45986.672515740742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45986.672515740742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45986.672515740742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45986.672515740742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45986.672515740742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45986.672515740742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45986.672515740742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45986.672515740742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45986.672515740742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45986.672515740742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45986.672515740742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45986.672515740742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45986.672515740742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45986.672515740742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45986.672515740742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45986.672515740742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45986.672515740742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45986.672515740742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45986.672515740742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45986.672515740742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45986.672515740742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45986.672515740742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45986.672515740742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45986.672515740742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45986.672515740742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45986.672515740742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45986.672515740742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45986.672515740742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45986.672515740742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45986.672515740742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45986.672515740742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45986.672515740742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45986.672515740742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45986.672515740742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45986.672515740742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45986.672515740742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45986.672515740742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45986.672515740742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45986.672515740742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45986.672515740742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45986.672515740742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45986.672515740742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45986.672515740742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45986.672515740742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45986.672515740742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45986.672515740742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45986.672515740742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45986.672515740742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45986.672515740742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45986.672515740742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45986.672515740742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45986.672515740742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45986.672515740742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45986.672515740742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45986.672515740742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45986.672515740742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45986.672515740742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45986.672515740742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45986.672515740742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45986.672515740742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45986.672515740742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45986.672515740742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45986.672515740742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45986.672515740742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45986.672515740742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45986.672515740742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45986.672515740742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45986.672515740742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45986.672515740742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45986.672515740742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45986.672515740742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45986.672515740742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45986.672515740742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45986.672515740742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45986.672515740742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45986.672515740742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45986.672515740742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45986.672515740742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45986.672515740742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45986.672515740742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45986.672515740742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45986.672515740742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45986.672515740742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45986.672515740742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45986.672515740742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45986.672515740742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45986.672515740742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45986.672515740742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45986.672515740742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45986.672515740742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45986.672515740742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45986.672515740742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45986.672515740742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45986.672515740742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45986.672515740742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45986.672515740742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45986.672515740742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45986.672515740742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45986.672515740742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45986.672515740742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45986.672515740742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45986.672515740742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45986.672515740742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45986.672515740742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45986.672515740742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45986.672515740742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45986.672515740742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45986.672515740742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45986.672515740742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45986.672515740742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45986.672515740742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45986.672515740742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45986.672515740742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45986.672515740742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45986.672515740742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45986.672515740742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45986.672515740742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45986.672515740742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45986.672515740742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45986.672515740742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45986.672515740742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45986.672515740742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45986.672515740742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45986.672515740742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45986.672515740742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45986.672515740742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45986.672515740742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45986.672515740742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45986.672515740742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45986.672515740742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45986.672515740742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45986.672515740742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45986.672515740742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45986.672515740742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45986.672515740742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45986.672515740742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45986.672515740742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45986.672515740742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45986.672515740742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45986.672515740742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45986.672515740742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45986.672515740742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45986.672515740742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45986.672515740742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45986.672515740742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45986.672515740742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45986.672515740742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45986.672515740742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45986.672515740742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45986.672515740742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45986.672515740742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45986.672515740742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45986.672515740742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45986.672515740742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45986.672515740742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45986.672515740742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45986.672515740742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45986.672515740742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45986.672515740742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45986.672515740742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45986.672515740742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45986.672515740742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45986.672515740742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45986.672515740742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45986.672515740742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45986.672515740742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45986.672515740742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45986.672515740742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45986.672515740742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45986.672515740742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45986.672515740742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45986.672515740742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45986.672515740742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45986.672515740742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45986.672515740742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45986.672515740742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45986.672515740742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45986.672515740742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45986.672515740742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45986.672515740742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45986.672515740742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45986.672515740742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45986.672515740742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45986.672515740742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45986.672515740742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45986.672515740742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45986.672515740742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45986.672515740742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45986.672515740742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45986.672515740742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45986.672515740742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45986.672515740742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45986.672515740742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45986.672515740742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45986.672515740742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45986.672515740742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45986.672515740742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45986.672515740742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45986.672515740742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45986.672515740742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45986.672515740742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45986.672515740742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45986.672515740742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45986.672515740742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45986.672515740742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45986.672515740742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45986.672515740742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45986.672515740742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45986.672515740742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45986.672515740742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45986.672515740742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45986.672515740742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45986.672515740742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45986.672515740742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45986.672515740742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45986.672515740742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45986.672515740742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45986.672515740742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45986.672515740742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45986.672515740742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45986.672515740742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45986.672515740742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45986.672515740742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45986.672515740742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45986.672515740742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45986.672515740742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45986.672515740742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45986.672515740742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45986.672515740742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45986.672515740742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45986.672515740742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45986.672515740742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45986.672515740742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45986.672515740742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45986.672515740742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45986.672515740742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45986.672515740742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45986.672515740742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45986.672515740742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45986.672515740742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45986.672515740742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45986.672515740742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45986.672515740742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45986.672515740742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45986.672515740742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45986.672515740742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45986.672515740742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45986.672515740742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45986.672515740742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51" ca="1" si="5">IFERROR(NOW()-F306,"")</f>
        <v>45986.672515740742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45986.672515740742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45986.672515740742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45986.672515740742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45986.672515740742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45986.672515740742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45986.672515740742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45986.672515740742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45986.672515740742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45986.672515740742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45986.672515740742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45986.672515740742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45986.672515740742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45986.672515740742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45986.672515740742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45986.672515740742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45986.672515740742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45986.672515740742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45986.672515740742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45986.672515740742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45986.672515740742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45986.672515740742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45986.672515740742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45986.672515740742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45986.672515740742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45986.672515740742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45986.672515740742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45986.672515740742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45986.672515740742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45986.672515740742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45986.672515740742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45986.672515740742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45986.672515740742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45986.672515740742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45986.672515740742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45986.672515740742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45986.672515740742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45986.672515740742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45986.672515740742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45986.672515740742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45986.672515740742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45986.672515740742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45986.672515740742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45986.672515740742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45986.672515740742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45986.672515740742</v>
      </c>
      <c r="H351" s="95"/>
      <c r="I351" s="113" t="str">
        <f>IFERROR(VLOOKUP(D351,DB!A:F,6,0),"")</f>
        <v/>
      </c>
      <c r="J351" s="113" t="str">
        <f>IFERROR(VLOOKUP(D351,DB!A:G,7,0),"")</f>
        <v/>
      </c>
      <c r="K351" s="97"/>
      <c r="L351" s="91" t="str">
        <f>IFERROR(VLOOKUP(D351,DB!A:I,9,0),"")</f>
        <v/>
      </c>
    </row>
  </sheetData>
  <dataValidations count="2">
    <dataValidation allowBlank="1" showInputMessage="1" showErrorMessage="1" sqref="E1" xr:uid="{A4F81451-56CC-4543-9497-104C4E44EE4B}"/>
    <dataValidation type="list" allowBlank="1" showInputMessage="1" showErrorMessage="1" sqref="E2:E3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94.84045555555349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60.483638425925164</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38.011404629629396</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5.2992171296282322</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38248</v>
      </c>
      <c r="E6" s="109" t="s">
        <v>39021</v>
      </c>
      <c r="F6" s="122">
        <v>45986.391886574071</v>
      </c>
      <c r="G6" s="111">
        <f ca="1">IFERROR(NOW()-F6,"")</f>
        <v>0.28062916667113313</v>
      </c>
      <c r="H6" s="122">
        <v>45986.386099537034</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c r="E7" s="109"/>
      <c r="F7" s="109"/>
      <c r="G7" s="111">
        <f ca="1">IFERROR(NOW()-F7,"")</f>
        <v>45986.672515740742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45986.672515740742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45986.672515740742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45986.672515740742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45986.672515740742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45986.672515740742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45986.672515740742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45986.672515740742</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45986.672515740742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45986.672515740742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45986.672515740742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45986.672515740742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45986.672515740742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45986.672515740742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45986.672515740742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45986.672515740742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45986.672515740742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45986.672515740742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45986.672515740742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45986.672515740742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45986.672515740742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45986.672515740742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45986.672515740742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45986.672515740742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45986.672515740742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45986.672515740742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45986.672515740742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45986.672515740742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45986.672515740742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45986.672515740742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45986.672515740742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45986.672515740742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45986.672515740742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45986.672515740742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45986.672515740742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45986.672515740742</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39128</v>
      </c>
      <c r="B2" s="137" t="s">
        <v>5398</v>
      </c>
      <c r="C2" s="138">
        <v>1</v>
      </c>
      <c r="D2" s="137" t="s">
        <v>39129</v>
      </c>
      <c r="E2" s="109" t="s">
        <v>39021</v>
      </c>
      <c r="F2" s="139">
        <v>45986.614108796297</v>
      </c>
      <c r="G2" s="75">
        <f ca="1">IFERROR(NOW()-F2,"-")</f>
        <v>5.8406944444868714E-2</v>
      </c>
      <c r="H2" s="153">
        <v>45986.608796296299</v>
      </c>
      <c r="I2" s="137" t="str">
        <f>IFERROR(VLOOKUP(D2,DB!A:F,6,0),"")</f>
        <v>SCECO</v>
      </c>
      <c r="J2" s="137" t="str">
        <f>IFERROR(VLOOKUP(D2,DB!A:G,7,0),"")</f>
        <v>Vandalized</v>
      </c>
      <c r="K2" s="140" t="s">
        <v>39130</v>
      </c>
      <c r="L2" s="141" t="str">
        <f>IFERROR(VLOOKUP(D2,DB!A:I,9,0),"")</f>
        <v>Latis</v>
      </c>
    </row>
    <row r="3" spans="1:16382" ht="31.5" customHeight="1">
      <c r="A3"/>
      <c r="B3"/>
      <c r="C3" s="138"/>
      <c r="D3" s="137"/>
      <c r="E3" s="109"/>
      <c r="F3" s="153"/>
      <c r="G3" s="75">
        <f ca="1">IFERROR(NOW()-F3,"-")</f>
        <v>45986.672515740742</v>
      </c>
      <c r="H3" s="154"/>
      <c r="I3" s="156" t="str">
        <f>IFERROR(VLOOKUP(D3,DB!A:F,6,0),"")</f>
        <v/>
      </c>
      <c r="J3" s="156" t="str">
        <f>IFERROR(VLOOKUP(D3,DB!A:G,7,0),"")</f>
        <v/>
      </c>
      <c r="K3" s="140"/>
      <c r="L3" s="157" t="str">
        <f>IFERROR(VLOOKUP(D3,DB!A:I,9,0),"")</f>
        <v/>
      </c>
    </row>
    <row r="4" spans="1:16382" ht="31.5" customHeight="1">
      <c r="A4" s="136"/>
      <c r="B4" s="137" t="str">
        <f>IFERROR(VLOOKUP(D4,DB!A:K,11,0),"")</f>
        <v/>
      </c>
      <c r="C4" s="138"/>
      <c r="D4" s="137"/>
      <c r="E4" s="109"/>
      <c r="F4" s="139"/>
      <c r="G4" s="75">
        <f ca="1">IFERROR(NOW()-F4,"-")</f>
        <v>45986.672515740742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45986.672515740742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45986.672515740742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45986.672515740742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45986.672515740742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45986.672515740742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45986.672515740742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45986.672515740742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45986.672515740742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45986.672515740742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45986.672515740742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45986.672515740742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45986.672515740742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45986.672515740742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45986.672515740742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45986.672515740742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45986.672515740742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45986.672515740742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45986.672515740742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45986.672515740742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45986.672515740742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45986.672515740742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45986.672515740742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45986.672515740742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45986.672515740742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45986.672515740742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45986.672515740742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45986.672515740742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45986.672515740742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45986.672515740742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45986.672515740742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45986.672515740742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45986.672515740742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45986.672515740742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45986.672515740742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45986.672515740742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45986.672515740742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2025-11-25T13:08:50Z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