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99" documentId="120_S{2AC9BD13-BADA-5192-A53E-5A8FF88502F6}" xr6:coauthVersionLast="47" xr6:coauthVersionMax="47" xr10:uidLastSave="{3553B86D-706E-4599-83B3-5B6D72EEBDF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<sst xmlns="http://schemas.openxmlformats.org/spreadsheetml/2006/main" count="181603" uniqueCount="39215">
  <si>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</si>
  <si>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</si>
  <si>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</si>
  <si>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</si>
  <si>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</si>
  <si>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</si>
  <si>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</si>
  <si>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</si>
  <si>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</si>
  <si>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</si>
  <si>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</si>
  <si>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</si>
  <si>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</si>
  <si>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</si>
  <si>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</si>
  <si>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</si>
  <si>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</si>
  <si>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</si>
  <si>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</si>
  <si>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</si>
  <si>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</si>
  <si>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</si>
  <si>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</si>
  <si>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</si>
  <si>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</si>
  <si>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</si>
  <si>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</si>
  <si>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</si>
  <si>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</si>
  <si>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</si>
  <si>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</si>
  <si>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</si>
  <si>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</si>
  <si>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</si>
  <si>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</si>
  <si>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</si>
  <si>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</si>
  <si>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</si>
  <si>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</si>
  <si>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</si>
  <si>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</si>
  <si>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</si>
  <si>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</si>
  <si>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</si>
  <si>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</si>
  <si>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</si>
  <si>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</si>
  <si>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</si>
  <si>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</si>
  <si>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</si>
  <si>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</si>
  <si>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</si>
  <si>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</si>
  <si>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</si>
  <si>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</si>
  <si>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</si>
  <si>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</si>
  <si>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</si>
  <si>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</si>
  <si>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</si>
  <si>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</si>
  <si>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</si>
  <si>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</si>
  <si>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</si>
  <si>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</si>
  <si>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</si>
  <si>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</si>
  <si>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</si>
  <si>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</si>
  <si>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</si>
  <si>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</si>
  <si>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</si>
  <si>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</si>
  <si>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</si>
  <si>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</si>
  <si>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</si>
  <si>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</si>
  <si>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</si>
  <si>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</si>
  <si>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</si>
  <si>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</si>
  <si>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</si>
  <si>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</si>
  <si>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</si>
  <si>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</si>
  <si>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</si>
  <si>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</si>
  <si>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</si>
  <si>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</si>
  <si>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</si>
  <si>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</si>
  <si>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</si>
  <si>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</si>
  <si>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</si>
  <si>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</si>
  <si>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</si>
  <si>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</si>
  <si>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</si>
  <si>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</si>
  <si>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</si>
  <si>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</si>
  <si>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</si>
  <si>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</si>
  <si>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</si>
  <si>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</si>
  <si>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</si>
  <si>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</si>
  <si>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</si>
  <si>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</si>
  <si>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</si>
  <si>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</si>
  <si>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</si>
  <si>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</si>
  <si>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</si>
  <si>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</si>
  <si>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</si>
  <si>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</si>
  <si>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</si>
  <si>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</si>
  <si>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</si>
  <si>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</si>
  <si>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</si>
  <si>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</si>
  <si>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</si>
  <si>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</si>
  <si>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</si>
  <si>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</si>
  <si>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</si>
  <si>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</si>
  <si>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</si>
  <si>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</si>
  <si>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</si>
  <si>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</si>
  <si>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</si>
  <si>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</si>
  <si>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</si>
  <si>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</si>
  <si>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</si>
  <si>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</si>
  <si>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</si>
  <si>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</si>
  <si>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</si>
  <si>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</si>
  <si>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</si>
  <si>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</si>
  <si>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</si>
  <si>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</si>
  <si>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</si>
  <si>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</si>
  <si>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</si>
  <si>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</si>
  <si>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</si>
  <si>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</si>
  <si>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</si>
  <si>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</si>
  <si>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</si>
  <si>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</si>
  <si>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</si>
  <si>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</si>
  <si>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</si>
  <si>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</si>
  <si>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</si>
  <si>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</si>
  <si>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</si>
  <si>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</si>
  <si>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</si>
  <si>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</si>
  <si>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</si>
  <si>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</si>
  <si>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</si>
  <si>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</si>
  <si>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</si>
  <si>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</si>
  <si>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</si>
  <si>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</si>
  <si>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</si>
  <si>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</si>
  <si>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</si>
  <si>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</si>
  <si>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</si>
  <si>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</si>
  <si>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</si>
  <si>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</si>
  <si>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</si>
  <si>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</si>
  <si>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</si>
  <si>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</si>
  <si>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</si>
  <si>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</si>
  <si>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</si>
  <si>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</si>
  <si>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</si>
  <si>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</si>
  <si>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</si>
  <si>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</si>
  <si>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</si>
  <si>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</si>
  <si>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</si>
  <si>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</si>
  <si>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</si>
  <si>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</si>
  <si>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</si>
  <si>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</si>
  <si>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</si>
  <si>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</si>
  <si>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</si>
  <si>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</si>
  <si>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</si>
  <si>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</si>
  <si>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</si>
  <si>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</si>
  <si>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</si>
  <si>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</si>
  <si>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</si>
  <si>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</si>
  <si>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</si>
  <si>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</si>
  <si>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</si>
  <si>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</si>
  <si>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</si>
  <si>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</si>
  <si>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</si>
  <si>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</si>
  <si>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</si>
  <si>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</si>
  <si>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</si>
  <si>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</si>
  <si>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</si>
  <si>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</si>
  <si>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</si>
  <si>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</si>
  <si>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</si>
  <si>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</si>
  <si>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</si>
  <si>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</si>
  <si>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</si>
  <si>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</si>
  <si>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</si>
  <si>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</si>
  <si>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</si>
  <si>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</si>
  <si>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</si>
  <si>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</si>
  <si>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</si>
  <si>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</si>
  <si>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</si>
  <si>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</si>
  <si>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</si>
  <si>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</si>
  <si>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</si>
  <si>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</si>
  <si>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</si>
  <si>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</si>
  <si>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</si>
  <si>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</si>
  <si>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</si>
  <si>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</si>
  <si>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</si>
  <si>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</si>
  <si>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</si>
  <si>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</si>
  <si>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</si>
  <si>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</si>
  <si>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</si>
  <si>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</si>
  <si>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</si>
  <si>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</si>
  <si>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</si>
  <si>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</si>
  <si>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</si>
  <si>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</si>
  <si>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</si>
  <si>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</si>
  <si>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</si>
  <si>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</si>
  <si>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</si>
  <si>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</si>
  <si>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</si>
  <si>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</si>
  <si>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</si>
  <si>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</si>
  <si>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</si>
  <si>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</si>
  <si>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</si>
  <si>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</si>
  <si>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</si>
  <si>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</si>
  <si>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</si>
  <si>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</si>
  <si>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</si>
  <si>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</si>
  <si>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</si>
  <si>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</si>
  <si>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</si>
  <si>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</si>
  <si>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</si>
  <si>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</si>
  <si>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</si>
  <si>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</si>
  <si>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</si>
  <si>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</si>
  <si>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</si>
  <si>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</si>
  <si>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</si>
  <si>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</si>
  <si>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</si>
  <si>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</si>
  <si>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</si>
  <si>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</si>
  <si>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</si>
  <si>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</si>
  <si>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</si>
  <si>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</si>
  <si>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</si>
  <si>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</si>
  <si>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</si>
  <si>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</si>
  <si>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</si>
  <si>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</si>
  <si>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</si>
  <si>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</si>
  <si>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</si>
  <si>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</si>
  <si>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</si>
  <si>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</si>
  <si>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</si>
  <si>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</si>
  <si>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</si>
  <si>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</si>
  <si>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</si>
  <si>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</si>
  <si>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</si>
  <si>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</si>
  <si>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</si>
  <si>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</si>
  <si>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</si>
  <si>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</si>
  <si>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</si>
  <si>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</si>
  <si>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</si>
  <si>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</si>
  <si>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</si>
  <si>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</si>
  <si>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</si>
  <si>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</si>
  <si>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</si>
  <si>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</si>
  <si>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</si>
  <si>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</si>
  <si>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</si>
  <si>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</si>
  <si>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</si>
  <si>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</si>
  <si>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</si>
  <si>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</si>
  <si>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</si>
  <si>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</si>
  <si>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</si>
  <si>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</si>
  <si>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</si>
  <si>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</si>
  <si>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</si>
  <si>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</si>
  <si>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</si>
  <si>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</si>
  <si>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</si>
  <si>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</si>
  <si>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</si>
  <si>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</si>
  <si>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</si>
  <si>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</si>
  <si>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</si>
  <si>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</si>
  <si>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</si>
  <si>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</si>
  <si>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</si>
  <si>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</si>
  <si>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</si>
  <si>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</si>
  <si>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</si>
  <si>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</si>
  <si>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</si>
  <si>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</si>
  <si>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</si>
  <si>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</si>
  <si>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</si>
  <si>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</si>
  <si>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</si>
  <si>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</si>
  <si>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</si>
  <si>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</si>
  <si>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</si>
  <si>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</si>
  <si>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</si>
  <si>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</si>
  <si>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</si>
  <si>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</si>
  <si>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</si>
  <si>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</si>
  <si>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</si>
  <si>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</si>
  <si>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</si>
  <si>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</si>
  <si>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</si>
  <si>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</si>
  <si>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</si>
  <si>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</si>
  <si>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</si>
  <si>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</si>
  <si>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</si>
  <si>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</si>
  <si>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</si>
  <si>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</si>
  <si>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</si>
  <si>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</si>
  <si>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</si>
  <si>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</si>
  <si>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</si>
  <si>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</si>
  <si>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</si>
  <si>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</si>
  <si>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</si>
  <si>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</si>
  <si>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</si>
  <si>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</si>
  <si>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</si>
  <si>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</si>
  <si>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</si>
  <si>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</si>
  <si>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</si>
  <si>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</si>
  <si>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</si>
  <si>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</si>
  <si>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</si>
  <si>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</si>
  <si>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</si>
  <si>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</si>
  <si>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</si>
  <si>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</si>
  <si>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</si>
  <si>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</si>
  <si>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</si>
  <si>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</si>
  <si>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</si>
  <si>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</si>
  <si>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</si>
  <si>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</si>
  <si>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</si>
  <si>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</si>
  <si>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</si>
  <si>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</si>
  <si>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</si>
  <si>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</si>
  <si>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</si>
  <si>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</si>
  <si>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</si>
  <si>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</si>
  <si>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</si>
  <si>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</si>
  <si>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</si>
  <si>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</si>
  <si>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</si>
  <si>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</si>
  <si>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</si>
  <si>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</si>
  <si>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</si>
  <si>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</si>
  <si>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</si>
  <si>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</si>
  <si>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</si>
  <si>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</si>
  <si>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</si>
  <si>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</si>
  <si>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</si>
  <si>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</si>
  <si>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</si>
  <si>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</si>
  <si>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</si>
  <si>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</si>
  <si>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</si>
  <si>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</si>
  <si>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</si>
  <si>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</si>
  <si>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</si>
  <si>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</si>
  <si>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</si>
  <si>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</si>
  <si>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</si>
  <si>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</si>
  <si>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</si>
  <si>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</si>
  <si>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</si>
  <si>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</si>
  <si>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</si>
  <si>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</si>
  <si>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</si>
  <si>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</si>
  <si>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</si>
  <si>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</si>
  <si>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</si>
  <si>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</si>
  <si>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</si>
  <si>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</si>
  <si>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</si>
  <si>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</si>
  <si>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</si>
  <si>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</si>
  <si>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</si>
  <si>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</si>
  <si>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</si>
  <si>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</si>
  <si>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</si>
  <si>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</si>
  <si>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</si>
  <si>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</si>
  <si>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</si>
  <si>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</si>
  <si>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</si>
  <si>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</si>
  <si>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</si>
  <si>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</si>
  <si>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</si>
  <si>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</si>
  <si>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</si>
  <si>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</si>
  <si>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</si>
  <si>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</si>
  <si>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</si>
  <si>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</si>
  <si>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</si>
  <si>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</si>
  <si>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</si>
  <si>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</si>
  <si>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</si>
  <si>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</si>
  <si>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</si>
  <si>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</si>
  <si>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</si>
  <si>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</si>
  <si>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</si>
  <si>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</si>
  <si>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</si>
  <si>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</si>
  <si>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</si>
  <si>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</si>
  <si>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</si>
  <si>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</si>
  <si>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</si>
  <si>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</si>
  <si>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</si>
  <si>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</si>
  <si>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</si>
  <si>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</si>
  <si>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</si>
  <si>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</si>
  <si>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</si>
  <si>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</si>
  <si>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</si>
  <si>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</si>
  <si>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</si>
  <si>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</si>
  <si>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</si>
  <si>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</si>
  <si>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</si>
  <si>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</si>
  <si>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</si>
  <si>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</si>
  <si>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</si>
  <si>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</si>
  <si>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</si>
  <si>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</si>
  <si>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</si>
  <si>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</si>
  <si>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</si>
  <si>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</si>
  <si>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</si>
  <si>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</si>
  <si>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</si>
  <si>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</si>
  <si>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</si>
  <si>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</si>
  <si>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</si>
  <si>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</si>
  <si>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</si>
  <si>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</si>
  <si>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</si>
  <si>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</si>
  <si>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</si>
  <si>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</si>
  <si>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</si>
  <si>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</si>
  <si>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</si>
  <si>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</si>
  <si>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</si>
  <si>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</si>
  <si>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</si>
  <si>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</si>
  <si>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</si>
  <si>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</si>
  <si>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</si>
  <si>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</si>
  <si>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</si>
  <si>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</si>
  <si>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</si>
  <si>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</si>
  <si>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</si>
  <si>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</si>
  <si>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</si>
  <si>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</si>
  <si>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</si>
  <si>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</si>
  <si>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</si>
  <si>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</si>
  <si>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</si>
  <si>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</si>
  <si>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</si>
  <si>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</si>
  <si>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</si>
  <si>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</si>
  <si>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</si>
  <si>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</si>
  <si>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</si>
  <si>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</si>
  <si>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</si>
  <si>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</si>
  <si>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</si>
  <si>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</si>
  <si>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</si>
  <si>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</si>
  <si>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</si>
  <si>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</si>
  <si>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</si>
  <si>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</si>
  <si>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</si>
  <si>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</si>
  <si>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</si>
  <si>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</si>
  <si>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</si>
  <si>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</si>
  <si>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</si>
  <si>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</si>
  <si>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</si>
  <si>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</si>
  <si>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</si>
  <si>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</si>
  <si>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</si>
  <si>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</si>
  <si>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</si>
  <si>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</si>
  <si>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</si>
  <si>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</si>
  <si>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</si>
  <si>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</si>
  <si>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</si>
  <si>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</si>
  <si>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</si>
  <si>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</si>
  <si>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</si>
  <si>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</si>
  <si>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</si>
  <si>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</si>
  <si>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</si>
  <si>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</si>
  <si>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</si>
  <si>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</si>
  <si>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</si>
  <si>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</si>
  <si>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</si>
  <si>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</si>
  <si>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</si>
  <si>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</si>
  <si>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</si>
  <si>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</si>
  <si>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</si>
  <si>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</si>
  <si>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</si>
  <si>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</si>
  <si>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</si>
  <si>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</si>
  <si>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</si>
  <si>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</si>
  <si>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</si>
  <si>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</si>
  <si>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</si>
  <si>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</si>
  <si>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</si>
  <si>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</si>
  <si>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</si>
  <si>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</si>
  <si>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</si>
  <si>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</si>
  <si>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</si>
  <si>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</si>
  <si>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</si>
  <si>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</si>
  <si>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</si>
  <si>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</si>
  <si>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</si>
  <si>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</si>
  <si>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</si>
  <si>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</si>
  <si>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</si>
  <si>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</si>
  <si>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</si>
  <si>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</si>
  <si>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</si>
  <si>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</si>
  <si>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</si>
  <si>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</si>
  <si>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</si>
  <si>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</si>
  <si>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</si>
  <si>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</si>
  <si>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</si>
  <si>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</si>
  <si>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</si>
  <si>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</si>
  <si>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</si>
  <si>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</si>
  <si>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</si>
  <si>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</si>
  <si>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</si>
  <si>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</si>
  <si>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</si>
  <si>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</si>
  <si>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</si>
  <si>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</si>
  <si>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</si>
  <si>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</si>
  <si>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</si>
  <si>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</si>
  <si>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</si>
  <si>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</si>
  <si>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</si>
  <si>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</si>
  <si>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</si>
  <si>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</si>
  <si>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</si>
  <si>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</si>
  <si>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</si>
  <si>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</si>
  <si>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</si>
  <si>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</si>
  <si>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</si>
  <si>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</si>
  <si>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</si>
  <si>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</si>
  <si>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</si>
  <si>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</si>
  <si>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</si>
  <si>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</si>
  <si>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</si>
  <si>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</si>
  <si>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</si>
  <si>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</si>
  <si>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</si>
  <si>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</si>
  <si>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</si>
  <si>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</si>
  <si>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</si>
  <si>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</si>
  <si>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</si>
  <si>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</si>
  <si>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</si>
  <si>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</si>
  <si>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</si>
  <si>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</si>
  <si>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</si>
  <si>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</si>
  <si>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</si>
  <si>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</si>
  <si>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</si>
  <si>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</si>
  <si>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</si>
  <si>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</si>
  <si>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</si>
  <si>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</si>
  <si>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</si>
  <si>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</si>
  <si>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</si>
  <si>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</si>
  <si>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</si>
  <si>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</si>
  <si>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</si>
  <si>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</si>
  <si>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</si>
  <si>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</si>
  <si>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</si>
  <si>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</si>
  <si>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</si>
  <si>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</si>
  <si>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</si>
  <si>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</si>
  <si>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</si>
  <si>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</si>
  <si>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</si>
  <si>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</si>
  <si>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</si>
  <si>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</si>
  <si>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</si>
  <si>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</si>
  <si>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</si>
  <si>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</si>
  <si>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</si>
  <si>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</si>
  <si>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</si>
  <si>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</si>
  <si>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</si>
  <si>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</si>
  <si>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</si>
  <si>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</si>
  <si>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</si>
  <si>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</si>
  <si>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</si>
  <si>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</si>
  <si>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</si>
  <si>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</si>
  <si>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</si>
  <si>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</si>
  <si>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</si>
  <si>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</si>
  <si>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</si>
  <si>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</si>
  <si>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</si>
  <si>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</si>
  <si>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</si>
  <si>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</si>
  <si>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</si>
  <si>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</si>
  <si>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</si>
  <si>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</si>
  <si>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</si>
  <si>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</si>
  <si>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</si>
  <si>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</si>
  <si>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</si>
  <si>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</si>
  <si>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</si>
  <si>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</si>
  <si>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</si>
  <si>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</si>
  <si>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</si>
  <si>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</si>
  <si>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</si>
  <si>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</si>
  <si>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</si>
  <si>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</si>
  <si>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</si>
  <si>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</si>
  <si>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</si>
  <si>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</si>
  <si>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</si>
  <si>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</si>
  <si>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</si>
  <si>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</si>
  <si>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</si>
  <si>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</si>
  <si>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</si>
  <si>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</si>
  <si>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</si>
  <si>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</si>
  <si>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</si>
  <si>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</si>
  <si>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</si>
  <si>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</si>
  <si>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</si>
  <si>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</si>
  <si>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</si>
  <si>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</si>
  <si>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</si>
  <si>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</si>
  <si>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</si>
  <si>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</si>
  <si>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</si>
  <si>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</si>
  <si>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</si>
  <si>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</si>
  <si>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</si>
  <si>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</si>
  <si>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</si>
  <si>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</si>
  <si>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</si>
  <si>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</si>
  <si>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</si>
  <si>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</si>
  <si>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</si>
  <si>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</si>
  <si>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</si>
  <si>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</si>
  <si>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</si>
  <si>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</si>
  <si>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</si>
  <si>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</si>
  <si>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</si>
  <si>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</si>
  <si>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</si>
  <si>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</si>
  <si>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</si>
  <si>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</si>
  <si>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</si>
  <si>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</si>
  <si>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</si>
  <si>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</si>
  <si>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</si>
  <si>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</si>
  <si>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</si>
  <si>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</si>
  <si>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</si>
  <si>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</si>
  <si>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</si>
  <si>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</si>
  <si>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</si>
  <si>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</si>
  <si>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</si>
  <si>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</si>
  <si>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</si>
  <si>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</si>
  <si>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</si>
  <si>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</si>
  <si>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</si>
  <si>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</si>
  <si>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</si>
  <si>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</si>
  <si>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</si>
  <si>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</si>
  <si>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</si>
  <si>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</si>
  <si>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</si>
  <si>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</si>
  <si>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</si>
  <si>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</si>
  <si>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</si>
  <si>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</si>
  <si>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</si>
  <si>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</si>
  <si>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</si>
  <si>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</si>
  <si>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</si>
  <si>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</si>
  <si>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</si>
  <si>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</si>
  <si>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</si>
  <si>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</si>
  <si>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</si>
  <si>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</si>
  <si>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</si>
  <si>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</si>
  <si>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</si>
  <si>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</si>
  <si>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</si>
  <si>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</si>
  <si>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</si>
  <si>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</si>
  <si>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</si>
  <si>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</si>
  <si>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</si>
  <si>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</si>
  <si>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</si>
  <si>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</si>
  <si>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</si>
  <si>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</si>
  <si>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</si>
  <si>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</si>
  <si>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</si>
  <si>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</si>
  <si>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</si>
  <si>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</si>
  <si>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</si>
  <si>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</si>
  <si>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</si>
  <si>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</si>
  <si>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</si>
  <si>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</si>
  <si>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</si>
  <si>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</si>
  <si>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</si>
  <si>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</si>
  <si>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</si>
  <si>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</si>
  <si>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</si>
  <si>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</si>
  <si>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</si>
  <si>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</si>
  <si>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</si>
  <si>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</si>
  <si>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</si>
  <si>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</si>
  <si>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</si>
  <si>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</si>
  <si>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</si>
  <si>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</si>
  <si>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</si>
  <si>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</si>
  <si>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</si>
  <si>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</si>
  <si>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</si>
  <si>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</si>
  <si>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</si>
  <si>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</si>
  <si>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</si>
  <si>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</si>
  <si>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</si>
  <si>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</si>
  <si>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</si>
  <si>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</si>
  <si>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</si>
  <si>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</si>
  <si>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</si>
  <si>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</si>
  <si>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</si>
  <si>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</si>
  <si>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</si>
  <si>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</si>
  <si>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</si>
  <si>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</si>
  <si>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</si>
  <si>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</si>
  <si>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</si>
  <si>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</si>
  <si>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</si>
  <si>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</si>
  <si>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</si>
  <si>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</si>
  <si>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</si>
  <si>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</si>
  <si>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</si>
  <si>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</si>
  <si>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</si>
  <si>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</si>
  <si>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</si>
  <si>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</si>
  <si>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</si>
  <si>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</si>
  <si>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</si>
  <si>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</si>
  <si>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</si>
  <si>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</si>
  <si>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</si>
  <si>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</si>
  <si>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</si>
  <si>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</si>
  <si>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</si>
  <si>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</si>
  <si>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</si>
  <si>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</si>
  <si>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</si>
  <si>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</si>
  <si>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</si>
  <si>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</si>
  <si>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</si>
  <si>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</si>
  <si>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</si>
  <si>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</si>
  <si>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</si>
  <si>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</si>
  <si>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</si>
  <si>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</si>
  <si>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</si>
  <si>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</si>
  <si>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</si>
  <si>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</si>
  <si>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</si>
  <si>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</si>
  <si>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</si>
  <si>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</si>
  <si>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</si>
  <si>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</si>
  <si>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</si>
  <si>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</si>
  <si>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</si>
  <si>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</si>
  <si>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</si>
  <si>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</si>
  <si>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</si>
  <si>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</si>
  <si>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</si>
  <si>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</si>
  <si>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</si>
  <si>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</si>
  <si>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</si>
  <si>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</si>
  <si>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</si>
  <si>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</si>
  <si>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</si>
  <si>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</si>
  <si>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</si>
  <si>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</si>
  <si>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</si>
  <si>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</si>
  <si>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</si>
  <si>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</si>
  <si>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</si>
  <si>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</si>
  <si>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</si>
  <si>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</si>
  <si>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</si>
  <si>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</si>
  <si>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</si>
  <si>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</si>
  <si>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</si>
  <si>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</si>
  <si>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</si>
  <si>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</si>
  <si>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</si>
  <si>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</si>
  <si>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</si>
  <si>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</si>
  <si>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</si>
  <si>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</si>
  <si>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</si>
  <si>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</si>
  <si>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</si>
  <si>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</si>
  <si>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</si>
  <si>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</si>
  <si>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</si>
  <si>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</si>
  <si>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</si>
  <si>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</si>
  <si>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</si>
  <si>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</si>
  <si>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</si>
  <si>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</si>
  <si>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</si>
  <si>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</si>
  <si>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</si>
  <si>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</si>
  <si>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</si>
  <si>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</si>
  <si>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</si>
  <si>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</si>
  <si>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</si>
  <si>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</si>
  <si>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</si>
  <si>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</si>
  <si>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</si>
  <si>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</si>
  <si>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</si>
  <si>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</si>
  <si>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</si>
  <si>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</si>
  <si>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</si>
  <si>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</si>
  <si>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</si>
  <si>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</si>
  <si>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</si>
  <si>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</si>
  <si>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</si>
  <si>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</si>
  <si>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</si>
  <si>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</si>
  <si>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</si>
  <si>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</si>
  <si>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</si>
  <si>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</si>
  <si>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</si>
  <si>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</si>
  <si>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</si>
  <si>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</si>
  <si>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</si>
  <si>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</si>
  <si>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</si>
  <si>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</si>
  <si>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</si>
  <si>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</si>
  <si>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</si>
  <si>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</si>
  <si>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</si>
  <si>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</si>
  <si>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</si>
  <si>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</si>
  <si>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</si>
  <si>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</si>
  <si>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</si>
  <si>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</si>
  <si>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</si>
  <si>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</si>
  <si>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</si>
  <si>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</si>
  <si>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</si>
  <si>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</si>
  <si>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</si>
  <si>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</si>
  <si>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</si>
  <si>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</si>
  <si>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</si>
  <si>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</si>
  <si>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</si>
  <si>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</si>
  <si>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</si>
  <si>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</si>
  <si>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</si>
  <si>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</si>
  <si>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</si>
  <si>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</si>
  <si>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</si>
  <si>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</si>
  <si>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</si>
  <si>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</si>
  <si>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</si>
  <si>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</si>
  <si>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</si>
  <si>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</si>
  <si>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</si>
  <si>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</si>
  <si>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</si>
  <si>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</si>
  <si>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</si>
  <si>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</si>
  <si>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</si>
  <si>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</si>
  <si>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</si>
  <si>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</si>
  <si>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</si>
  <si>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</si>
  <si>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</si>
  <si>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</si>
  <si>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</si>
  <si>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</si>
  <si>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</si>
  <si>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</si>
  <si>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</si>
  <si>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</si>
  <si>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</si>
  <si>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</si>
  <si>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</si>
  <si>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</si>
  <si>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</si>
  <si>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</si>
  <si>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</si>
  <si>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</si>
  <si>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</si>
  <si>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</si>
  <si>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</si>
  <si>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</si>
  <si>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</si>
  <si>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</si>
  <si>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</si>
  <si>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</si>
  <si>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</si>
  <si>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</si>
  <si>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</si>
  <si>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</si>
  <si>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</si>
  <si>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</si>
  <si>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</si>
  <si>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</si>
  <si>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</si>
  <si>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</si>
  <si>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</si>
  <si>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</si>
  <si>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</si>
  <si>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</si>
  <si>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</si>
  <si>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</si>
  <si>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</si>
  <si>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</si>
  <si>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</si>
  <si>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</si>
  <si>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</si>
  <si>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</si>
  <si>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</si>
  <si>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</si>
  <si>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</si>
  <si>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</si>
  <si>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</si>
  <si>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</si>
  <si>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</si>
  <si>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</si>
  <si>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</si>
  <si>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</si>
  <si>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</si>
  <si>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</si>
  <si>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</si>
  <si>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</si>
  <si>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</si>
  <si>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</si>
  <si>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</si>
  <si>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</si>
  <si>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</si>
  <si>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</si>
  <si>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</si>
  <si>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</si>
  <si>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</si>
  <si>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</si>
  <si>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</si>
  <si>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</si>
  <si>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</si>
  <si>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</si>
  <si>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</si>
  <si>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</si>
  <si>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</si>
  <si>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</si>
  <si>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</si>
  <si>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</si>
  <si>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</si>
  <si>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</si>
  <si>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</si>
  <si>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</si>
  <si>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</si>
  <si>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</si>
  <si>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</si>
  <si>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</si>
  <si>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</si>
  <si>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</si>
  <si>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</si>
  <si>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</si>
  <si>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</si>
  <si>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</si>
  <si>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</si>
  <si>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</si>
  <si>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</si>
  <si>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</si>
  <si>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</si>
  <si>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</si>
  <si>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</si>
  <si>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</si>
  <si>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</si>
  <si>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</si>
  <si>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</si>
  <si>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</si>
  <si>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</si>
  <si>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</si>
  <si>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</si>
  <si>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</si>
  <si>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</si>
  <si>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</si>
  <si>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</si>
  <si>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</si>
  <si>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</si>
  <si>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</si>
  <si>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</si>
  <si>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</si>
  <si>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</si>
  <si>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</si>
  <si>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</si>
  <si>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</si>
  <si>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</si>
  <si>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</si>
  <si>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</si>
  <si>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</si>
  <si>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</si>
  <si>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</si>
  <si>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</si>
  <si>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</si>
  <si>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</si>
  <si>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</si>
  <si>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</si>
  <si>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</si>
  <si>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</si>
  <si>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</si>
  <si>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</si>
  <si>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</si>
  <si>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</si>
  <si>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</si>
  <si>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</si>
  <si>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</si>
  <si>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</si>
  <si>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</si>
  <si>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</si>
  <si>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</si>
  <si>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</si>
  <si>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</si>
  <si>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</si>
  <si>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</si>
  <si>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</si>
  <si>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</si>
  <si>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</si>
  <si>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</si>
  <si>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</si>
  <si>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</si>
  <si>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</si>
  <si>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</si>
  <si>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</si>
  <si>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</si>
  <si>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</si>
  <si>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</si>
  <si>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</si>
  <si>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</si>
  <si>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</si>
  <si>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</si>
  <si>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</si>
  <si>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</si>
  <si>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</si>
  <si>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</si>
  <si>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</si>
  <si>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</si>
  <si>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</si>
  <si>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</si>
  <si>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</si>
  <si>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</si>
  <si>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</si>
  <si>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</si>
  <si>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</si>
  <si>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</si>
  <si>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</si>
  <si>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</si>
  <si>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</si>
  <si>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</si>
  <si>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</si>
  <si>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</si>
  <si>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</si>
  <si>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</si>
  <si>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</si>
  <si>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</si>
  <si>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</si>
  <si>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</si>
  <si>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</si>
  <si>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</si>
  <si>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</si>
  <si>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</si>
  <si>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</si>
  <si>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</si>
  <si>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</si>
  <si>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</si>
  <si>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</si>
  <si>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</si>
  <si>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</si>
  <si>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</si>
  <si>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</si>
  <si>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</si>
  <si>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</si>
  <si>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</si>
  <si>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</si>
  <si>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</si>
  <si>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</si>
  <si>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</si>
  <si>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</si>
  <si>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</si>
  <si>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</si>
  <si>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</si>
  <si>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</si>
  <si>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</si>
  <si>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</si>
  <si>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</si>
  <si>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</si>
  <si>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</si>
  <si>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</si>
  <si>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</si>
  <si>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</si>
  <si>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</si>
  <si>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</si>
  <si>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</si>
  <si>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</si>
  <si>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</si>
  <si>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</si>
  <si>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</si>
  <si>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</si>
  <si>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</si>
  <si>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</si>
  <si>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</si>
  <si>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</si>
  <si>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</si>
  <si>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</si>
  <si>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</si>
  <si>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</si>
  <si>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</si>
  <si>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</si>
  <si>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</si>
  <si>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</si>
  <si>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</si>
  <si>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</si>
  <si>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</si>
  <si>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</si>
  <si>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</si>
  <si>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</si>
  <si>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</si>
  <si>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</si>
  <si>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</si>
  <si>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</si>
  <si>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</si>
  <si>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</si>
  <si>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</si>
  <si>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</si>
  <si>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</si>
  <si>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</si>
  <si>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</si>
  <si>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</si>
  <si>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</si>
  <si>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</si>
  <si>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</si>
  <si>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</si>
  <si>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</si>
  <si>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</si>
  <si>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</si>
  <si>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</si>
  <si>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</si>
  <si>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</si>
  <si>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</si>
  <si>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</si>
  <si>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</si>
  <si>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</si>
  <si>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</si>
  <si>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</si>
  <si>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</si>
  <si>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</si>
  <si>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</si>
  <si>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</si>
  <si>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</si>
  <si>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</si>
  <si>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</si>
  <si>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</si>
  <si>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</si>
  <si>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</si>
  <si>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</si>
  <si>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</si>
  <si>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</si>
  <si>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</si>
  <si>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</si>
  <si>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</si>
  <si>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</si>
  <si>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</si>
  <si>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</si>
  <si>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</si>
  <si>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</si>
  <si>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</si>
  <si>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</si>
  <si>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</si>
  <si>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</si>
  <si>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</si>
  <si>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</si>
  <si>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</si>
  <si>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</si>
  <si>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</si>
  <si>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</si>
  <si>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</si>
  <si>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</si>
  <si>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</si>
  <si>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</si>
  <si>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</si>
  <si>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</si>
  <si>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</si>
  <si>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</si>
  <si>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</si>
  <si>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</si>
  <si>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</si>
  <si>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</si>
  <si>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</si>
  <si>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</si>
  <si>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</si>
  <si>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</si>
  <si>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</si>
  <si>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</si>
  <si>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</si>
  <si>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</si>
  <si>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</si>
  <si>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</si>
  <si>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</si>
  <si>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</si>
  <si>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</si>
  <si>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</si>
  <si>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</si>
  <si>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</si>
  <si>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</si>
  <si>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</si>
  <si>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</si>
  <si>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</si>
  <si>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</si>
  <si>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</si>
  <si>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</si>
  <si>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</si>
  <si>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</si>
  <si>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</si>
  <si>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</si>
  <si>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</si>
  <si>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</si>
  <si>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</si>
  <si>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</si>
  <si>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</si>
  <si>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</si>
  <si>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</si>
  <si>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</si>
  <si>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</si>
  <si>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</si>
  <si>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</si>
  <si>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</si>
  <si>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</si>
  <si>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</si>
  <si>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</si>
  <si>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</si>
  <si>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</si>
  <si>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</si>
  <si>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</si>
  <si>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</si>
  <si>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</si>
  <si>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</si>
  <si>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</si>
  <si>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</si>
  <si>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</si>
  <si>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</si>
  <si>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</si>
  <si>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</si>
  <si>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</si>
  <si>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</si>
  <si>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</si>
  <si>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</si>
  <si>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</si>
  <si>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</si>
  <si>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</si>
  <si>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</si>
  <si>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</si>
  <si>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</si>
  <si>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</si>
  <si>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</si>
  <si>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</si>
  <si>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</si>
  <si>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</si>
  <si>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</si>
  <si>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</si>
  <si>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</si>
  <si>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</si>
  <si>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</si>
  <si>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</si>
  <si>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</si>
  <si>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</si>
  <si>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</si>
  <si>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</si>
  <si>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</si>
  <si>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</si>
  <si>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</si>
  <si>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</si>
  <si>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</si>
  <si>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</si>
  <si>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</si>
  <si>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</si>
  <si>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</si>
  <si>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</si>
  <si>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</si>
  <si>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</si>
  <si>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</si>
  <si>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</si>
  <si>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</si>
  <si>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</si>
  <si>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</si>
  <si>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</si>
  <si>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</si>
  <si>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</si>
  <si>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</si>
  <si>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</si>
  <si>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</si>
  <si>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</si>
  <si>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</si>
  <si>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</si>
  <si>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</si>
  <si>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</si>
  <si>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</si>
  <si>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</si>
  <si>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</si>
  <si>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</si>
  <si>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</si>
  <si>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</si>
  <si>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</si>
  <si>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</si>
  <si>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</si>
  <si>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</si>
  <si>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</si>
  <si>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</si>
  <si>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</si>
  <si>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</si>
  <si>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</si>
  <si>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</si>
  <si>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</si>
  <si>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</si>
  <si>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</si>
  <si>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</si>
  <si>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</si>
  <si>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</si>
  <si>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</si>
  <si>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</si>
  <si>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</si>
  <si>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</si>
  <si>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</si>
  <si>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</si>
  <si>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</si>
  <si>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</si>
  <si>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</si>
  <si>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</si>
  <si>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</si>
  <si>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</si>
  <si>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</si>
  <si>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</si>
  <si>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</si>
  <si>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</si>
  <si>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</si>
  <si>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</si>
  <si>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</si>
  <si>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</si>
  <si>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</si>
  <si>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</si>
  <si>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</si>
  <si>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</si>
  <si>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</si>
  <si>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</si>
  <si>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</si>
  <si>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</si>
  <si>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</si>
  <si>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</si>
  <si>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</si>
  <si>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</si>
  <si>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</si>
  <si>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</si>
  <si>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</si>
  <si>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</si>
  <si>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</si>
  <si>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</si>
  <si>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</si>
  <si>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</si>
  <si>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</si>
  <si>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</si>
  <si>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</si>
  <si>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</si>
  <si>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</si>
  <si>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</si>
  <si>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</si>
  <si>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</si>
  <si>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</si>
  <si>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</si>
  <si>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</si>
  <si>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</si>
  <si>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</si>
  <si>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</si>
  <si>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</si>
  <si>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</si>
  <si>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</si>
  <si>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</si>
  <si>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</si>
  <si>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</si>
  <si>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</si>
  <si>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</si>
  <si>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</si>
  <si>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</si>
  <si>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</si>
  <si>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</si>
  <si>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</si>
  <si>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</si>
  <si>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</si>
  <si>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</si>
  <si>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</si>
  <si>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</si>
  <si>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</si>
  <si>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</si>
  <si>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</si>
  <si>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</si>
  <si>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</si>
  <si>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</si>
  <si>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</si>
  <si>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</si>
  <si>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</si>
  <si>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</si>
  <si>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</si>
  <si>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</si>
  <si>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</si>
  <si>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</si>
  <si>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</si>
  <si>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</si>
  <si>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</si>
  <si>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</si>
  <si>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</si>
  <si>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</si>
  <si>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</si>
  <si>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</si>
  <si>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</si>
  <si>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</si>
  <si>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</si>
  <si>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</si>
  <si>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</si>
  <si>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</si>
  <si>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</si>
  <si>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</si>
  <si>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</si>
  <si>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</si>
  <si>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</si>
  <si>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</si>
  <si>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</si>
  <si>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</si>
  <si>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</si>
  <si>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</si>
  <si>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</si>
  <si>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</si>
  <si>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</si>
  <si>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</si>
  <si>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</si>
  <si>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</si>
  <si>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</si>
  <si>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</si>
  <si>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</si>
  <si>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</si>
  <si>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</si>
  <si>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</si>
  <si>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</si>
  <si>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</si>
  <si>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</si>
  <si>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</si>
  <si>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</si>
  <si>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</si>
  <si>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</si>
  <si>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</si>
  <si>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</si>
  <si>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</si>
  <si>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</si>
  <si>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</si>
  <si>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</si>
  <si>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</si>
  <si>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</si>
  <si>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</si>
  <si>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</si>
  <si>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</si>
  <si>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</si>
  <si>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</si>
  <si>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</si>
  <si>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</si>
  <si>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</si>
  <si>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</si>
  <si>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</si>
  <si>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</si>
  <si>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</si>
  <si>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</si>
  <si>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</si>
  <si>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</si>
  <si>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</si>
  <si>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</si>
  <si>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</si>
  <si>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</si>
  <si>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</si>
  <si>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</si>
  <si>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</si>
  <si>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</si>
  <si>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</si>
  <si>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</si>
  <si>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</si>
  <si>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</si>
  <si>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</si>
  <si>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</si>
  <si>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</si>
  <si>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</si>
  <si>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</si>
  <si>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</si>
  <si>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</si>
  <si>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</si>
  <si>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</si>
  <si>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</si>
  <si>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</si>
  <si>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</si>
  <si>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</si>
  <si>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</si>
  <si>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</si>
  <si>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</si>
  <si>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</si>
  <si>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</si>
  <si>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</si>
  <si>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</si>
  <si>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</si>
  <si>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</si>
  <si>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</si>
  <si>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</si>
  <si>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</si>
  <si>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</si>
  <si>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</si>
  <si>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</si>
  <si>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</si>
  <si>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</si>
  <si>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</si>
  <si>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</si>
  <si>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</si>
  <si>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</si>
  <si>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</si>
  <si>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</si>
  <si>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</si>
  <si>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</si>
  <si>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</si>
  <si>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</si>
  <si>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</si>
  <si>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</si>
  <si>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</si>
  <si>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</si>
  <si>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</si>
  <si>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</si>
  <si>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</si>
  <si>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</si>
  <si>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</si>
  <si>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</si>
  <si>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</si>
  <si>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</si>
  <si>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</si>
  <si>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</si>
  <si>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</si>
  <si>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</si>
  <si>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</si>
  <si>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</si>
  <si>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</si>
  <si>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</si>
  <si>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</si>
  <si>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</si>
  <si>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</si>
  <si>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</si>
  <si>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</si>
  <si>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</si>
  <si>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</si>
  <si>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</si>
  <si>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</si>
  <si>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</si>
  <si>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</si>
  <si>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</si>
  <si>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</si>
  <si>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</si>
  <si>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</si>
  <si>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</si>
  <si>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</si>
  <si>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</si>
  <si>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</si>
  <si>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</si>
  <si>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</si>
  <si>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</si>
  <si>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</si>
  <si>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</si>
  <si>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</si>
  <si>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</si>
  <si>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</si>
  <si>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</si>
  <si>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</si>
  <si>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</si>
  <si>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</si>
  <si>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</si>
  <si>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</si>
  <si>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</si>
  <si>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</si>
  <si>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</si>
  <si>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</si>
  <si>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</si>
  <si>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</si>
  <si>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</si>
  <si>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</si>
  <si>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</si>
  <si>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</si>
  <si>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</si>
  <si>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</si>
  <si>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</si>
  <si>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</si>
  <si>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</si>
  <si>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</si>
  <si>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</si>
  <si>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</si>
  <si>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</si>
  <si>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</si>
  <si>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</si>
  <si>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</si>
  <si>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</si>
  <si>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</si>
  <si>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</si>
  <si>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</si>
  <si>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</si>
  <si>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</si>
  <si>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</si>
  <si>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</si>
  <si>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</si>
  <si>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</si>
  <si>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</si>
  <si>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</si>
  <si>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</si>
  <si>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</si>
  <si>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</si>
  <si>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</si>
  <si>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</si>
  <si>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</si>
  <si>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</si>
  <si>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</si>
  <si>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</si>
  <si>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</si>
  <si>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</si>
  <si>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</si>
  <si>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</si>
  <si>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</si>
  <si>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</si>
  <si>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</si>
  <si>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</si>
  <si>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</si>
  <si>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</si>
  <si>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</si>
  <si>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</si>
  <si>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</si>
  <si>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</si>
  <si>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</si>
  <si>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</si>
  <si>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</si>
  <si>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</si>
  <si>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</si>
  <si>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</si>
  <si>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</si>
  <si>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</si>
  <si>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</si>
  <si>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</si>
  <si>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</si>
  <si>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</si>
  <si>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</si>
  <si>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</si>
  <si>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</si>
  <si>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</si>
  <si>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</si>
  <si>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</si>
  <si>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</si>
  <si>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</si>
  <si>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</si>
  <si>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</si>
  <si>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</si>
  <si>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</si>
  <si>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</si>
  <si>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</si>
  <si>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</si>
  <si>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</si>
  <si>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</si>
  <si>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</si>
  <si>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</si>
  <si>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</si>
  <si>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</si>
  <si>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</si>
  <si>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</si>
  <si>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</si>
  <si>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</si>
  <si>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</si>
  <si>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</si>
  <si>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</si>
  <si>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</si>
  <si>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</si>
  <si>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</si>
  <si>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</si>
  <si>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</si>
  <si>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</si>
  <si>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</si>
  <si>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</si>
  <si>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</si>
  <si>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</si>
  <si>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</si>
  <si>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</si>
  <si>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</si>
  <si>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</si>
  <si>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</si>
  <si>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</si>
  <si>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</si>
  <si>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</si>
  <si>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</si>
  <si>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</si>
  <si>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</si>
  <si>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</si>
  <si>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</si>
  <si>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</si>
  <si>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</si>
  <si>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</si>
  <si>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</si>
  <si>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</si>
  <si>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</si>
  <si>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</si>
  <si>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</si>
  <si>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</si>
  <si>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</si>
  <si>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</si>
  <si>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</si>
  <si>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</si>
  <si>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</si>
  <si>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</si>
  <si>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</si>
  <si>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</si>
  <si>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</si>
  <si>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</si>
  <si>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</si>
  <si>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</si>
  <si>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</si>
  <si>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</si>
  <si>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</si>
  <si>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</si>
  <si>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</si>
  <si>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</si>
  <si>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</si>
  <si>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</si>
  <si>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</si>
  <si>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</si>
  <si>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</si>
  <si>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</si>
  <si>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</si>
  <si>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</si>
  <si>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</si>
  <si>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</si>
  <si>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</si>
  <si>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</si>
  <si>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</si>
  <si>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</si>
  <si>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</si>
  <si>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</si>
  <si>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</si>
  <si>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</si>
  <si>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</si>
  <si>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</si>
  <si>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</si>
  <si>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</si>
  <si>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</si>
  <si>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</si>
  <si>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</si>
  <si>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</si>
  <si>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</si>
  <si>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</si>
  <si>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</si>
  <si>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</si>
  <si>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</si>
  <si>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</si>
  <si>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</si>
  <si>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</si>
  <si>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</si>
  <si>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</si>
  <si>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</si>
  <si>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</si>
  <si>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</si>
  <si>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</si>
  <si>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</si>
  <si>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</si>
  <si>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</si>
  <si>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</si>
  <si>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</si>
  <si>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</si>
  <si>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</si>
  <si>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</si>
  <si>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</si>
  <si>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</si>
  <si>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</si>
  <si>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</si>
  <si>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</si>
  <si>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</si>
  <si>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</si>
  <si>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</si>
  <si>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</si>
  <si>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</si>
  <si>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</si>
  <si>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</si>
  <si>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</si>
  <si>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</si>
  <si>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</si>
  <si>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</si>
  <si>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</si>
  <si>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</si>
  <si>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</si>
  <si>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</si>
  <si>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</si>
  <si>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</si>
  <si>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</si>
  <si>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</si>
  <si>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</si>
  <si>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</si>
  <si>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</si>
  <si>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</si>
  <si>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</si>
  <si>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</si>
  <si>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</si>
  <si>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</si>
  <si>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</si>
  <si>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</si>
  <si>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</si>
  <si>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</si>
  <si>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</si>
  <si>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</si>
  <si>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</si>
  <si>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</si>
  <si>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</si>
  <si>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</si>
  <si>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</si>
  <si>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</si>
  <si>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</si>
  <si>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</si>
  <si>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</si>
  <si>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</si>
  <si>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</si>
  <si>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</si>
  <si>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</si>
  <si>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</si>
  <si>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</si>
  <si>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</si>
  <si>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</si>
  <si>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</si>
  <si>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</si>
  <si>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</si>
  <si>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</si>
  <si>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</si>
  <si>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</si>
  <si>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</si>
  <si>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</si>
  <si>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</si>
  <si>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</si>
  <si>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</si>
  <si>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</si>
  <si>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</si>
  <si>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</si>
  <si>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</si>
  <si>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</si>
  <si>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</si>
  <si>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</si>
  <si>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</si>
  <si>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</si>
  <si>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</si>
  <si>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</si>
  <si>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</si>
  <si>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</si>
  <si>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</si>
  <si>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</si>
  <si>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</si>
  <si>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</si>
  <si>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</si>
  <si>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</si>
  <si>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</si>
  <si>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</si>
  <si>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</si>
  <si>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</si>
  <si>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</si>
  <si>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</si>
  <si>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</si>
  <si>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</si>
  <si>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</si>
  <si>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</si>
  <si>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</si>
  <si>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</si>
  <si>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</si>
  <si>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</si>
  <si>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</si>
  <si>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</si>
  <si>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</si>
  <si>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</si>
  <si>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</si>
  <si>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</si>
  <si>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</si>
  <si>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</si>
  <si>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</si>
  <si>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</si>
  <si>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</si>
  <si>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</si>
  <si>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</si>
  <si>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</si>
  <si>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</si>
  <si>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</si>
  <si>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</si>
  <si>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</si>
  <si>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</si>
  <si>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</si>
  <si>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</si>
  <si>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</si>
  <si>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</si>
  <si>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</si>
  <si>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</si>
  <si>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</si>
  <si>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</si>
  <si>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</si>
  <si>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</si>
  <si>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</si>
  <si>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</si>
  <si>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</si>
  <si>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</si>
  <si>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</si>
  <si>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</si>
  <si>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</si>
  <si>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</si>
  <si>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</si>
  <si>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</si>
  <si>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</si>
  <si>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</si>
  <si>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</si>
  <si>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</si>
  <si>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</si>
  <si>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</si>
  <si>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</si>
  <si>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</si>
  <si>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</si>
  <si>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</si>
  <si>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</si>
  <si>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</si>
  <si>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</si>
  <si>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</si>
  <si>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</si>
  <si>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</si>
  <si>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</si>
  <si>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</si>
  <si>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</si>
  <si>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</si>
  <si>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</si>
  <si>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</si>
  <si>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</si>
  <si>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</si>
  <si>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</si>
  <si>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</si>
  <si>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</si>
  <si>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</si>
  <si>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</si>
  <si>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</si>
  <si>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</si>
  <si>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</si>
  <si>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</si>
  <si>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</si>
  <si>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</si>
  <si>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</si>
  <si>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</si>
  <si>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</si>
  <si>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</si>
  <si>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</si>
  <si>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</si>
  <si>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</si>
  <si>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</si>
  <si>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</si>
  <si>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</si>
  <si>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</si>
  <si>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</si>
  <si>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</si>
  <si>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</si>
  <si>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</si>
  <si>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</si>
  <si>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</si>
  <si>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</si>
  <si>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</si>
  <si>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</si>
  <si>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</si>
  <si>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</si>
  <si>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</si>
  <si>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</si>
  <si>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</si>
  <si>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</si>
  <si>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</si>
  <si>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</si>
  <si>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</si>
  <si>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</si>
  <si>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</si>
  <si>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</si>
  <si>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</si>
  <si>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</si>
  <si>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</si>
  <si>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</si>
  <si>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</si>
  <si>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</si>
  <si>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</si>
  <si>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</si>
  <si>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</si>
  <si>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</si>
  <si>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</si>
  <si>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</si>
  <si>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</si>
  <si>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</si>
  <si>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</si>
  <si>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</si>
  <si>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</si>
  <si>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</si>
  <si>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</si>
  <si>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</si>
  <si>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</si>
  <si>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</si>
  <si>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</si>
  <si>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</si>
  <si>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</si>
  <si>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</si>
  <si>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</si>
  <si>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</si>
  <si>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</si>
  <si>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</si>
  <si>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</si>
  <si>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</si>
  <si>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</si>
  <si>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</si>
  <si>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</si>
  <si>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</si>
  <si>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</si>
  <si>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</si>
  <si>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</si>
  <si>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</si>
  <si>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</si>
  <si>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</si>
  <si>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</si>
  <si>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</si>
  <si>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</si>
  <si>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</si>
  <si>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</si>
  <si>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</si>
  <si>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</si>
  <si>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</si>
  <si>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</si>
  <si>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</si>
  <si>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</si>
  <si>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</si>
  <si>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</si>
  <si>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</si>
  <si>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</si>
  <si>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</si>
  <si>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</si>
  <si>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</si>
  <si>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</si>
  <si>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</si>
  <si>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</si>
  <si>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</si>
  <si>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</si>
  <si>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</si>
  <si>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</si>
  <si>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</si>
  <si>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</si>
  <si>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</si>
  <si>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</si>
  <si>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</si>
  <si>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</si>
  <si>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</si>
  <si>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</si>
  <si>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</si>
  <si>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</si>
  <si>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</si>
  <si>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</si>
  <si>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</si>
  <si>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</si>
  <si>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</si>
  <si>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</si>
  <si>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</si>
  <si>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</si>
  <si>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</si>
  <si>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</si>
  <si>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</si>
  <si>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</si>
  <si>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</si>
  <si>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</si>
  <si>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</si>
  <si>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</si>
  <si>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</si>
  <si>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</si>
  <si>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</si>
  <si>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</si>
  <si>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</si>
  <si>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</si>
  <si>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</si>
  <si>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</si>
  <si>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</si>
  <si>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</si>
  <si>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</si>
  <si>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</si>
  <si>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</si>
  <si>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</si>
  <si>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</si>
  <si>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</si>
  <si>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</si>
  <si>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</si>
  <si>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</si>
  <si>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</si>
  <si>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</si>
  <si>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</si>
  <si>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</si>
  <si>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</si>
  <si>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</si>
  <si>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</si>
  <si>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</si>
  <si>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</si>
  <si>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</si>
  <si>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</si>
  <si>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</si>
  <si>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</si>
  <si>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</si>
  <si>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</si>
  <si>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</si>
  <si>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</si>
  <si>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</si>
  <si>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</si>
  <si>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</si>
  <si>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</si>
  <si>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</si>
  <si>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</si>
  <si>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</si>
  <si>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</si>
  <si>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</si>
  <si>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</si>
  <si>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</si>
  <si>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</si>
  <si>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</si>
  <si>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</si>
  <si>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</si>
  <si>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</si>
  <si>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</si>
  <si>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</si>
  <si>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</si>
  <si>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</si>
  <si>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</si>
  <si>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</si>
  <si>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</si>
  <si>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</si>
  <si>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</si>
  <si>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</si>
  <si>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</si>
  <si>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</si>
  <si>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</si>
  <si>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</si>
  <si>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</si>
  <si>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</si>
  <si>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</si>
  <si>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</si>
  <si>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</si>
  <si>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</si>
  <si>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</si>
  <si>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</si>
  <si>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</si>
  <si>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</si>
  <si>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</si>
  <si>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</si>
  <si>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</si>
  <si>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</si>
  <si>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</si>
  <si>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</si>
  <si>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</si>
  <si>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</si>
  <si>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</si>
  <si>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</si>
  <si>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</si>
  <si>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</si>
  <si>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</si>
  <si>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</si>
  <si>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</si>
  <si>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</si>
  <si>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</si>
  <si>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</si>
  <si>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</si>
  <si>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</si>
  <si>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</si>
  <si>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</si>
  <si>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</si>
  <si>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</si>
  <si>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</si>
  <si>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</si>
  <si>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</si>
  <si>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</si>
  <si>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</si>
  <si>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</si>
  <si>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</si>
  <si>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</si>
  <si>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</si>
  <si>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</si>
  <si>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</si>
  <si>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</si>
  <si>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</si>
  <si>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</si>
  <si>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</si>
  <si>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</si>
  <si>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</si>
  <si>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</si>
  <si>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</si>
  <si>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</si>
  <si>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</si>
  <si>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</si>
  <si>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</si>
  <si>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</si>
  <si>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</si>
  <si>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</si>
  <si>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</si>
  <si>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</si>
  <si>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</si>
  <si>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</si>
  <si>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</si>
  <si>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</si>
  <si>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</si>
  <si>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</si>
  <si>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</si>
  <si>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</si>
  <si>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</si>
  <si>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</si>
  <si>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</si>
  <si>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</si>
  <si>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</si>
  <si>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</si>
  <si>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</si>
  <si>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</si>
  <si>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</si>
  <si>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</si>
  <si>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</si>
  <si>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</si>
  <si>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</si>
  <si>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</si>
  <si>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</si>
  <si>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</si>
  <si>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</si>
  <si>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</si>
  <si>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</si>
  <si>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</si>
  <si>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</si>
  <si>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</si>
  <si>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</si>
  <si>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</si>
  <si>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</si>
  <si>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</si>
  <si>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</si>
  <si>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</si>
  <si>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</si>
  <si>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</si>
  <si>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</si>
  <si>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</si>
  <si>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</si>
  <si>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</si>
  <si>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</si>
  <si>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</si>
  <si>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</si>
  <si>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</si>
  <si>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</si>
  <si>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</si>
  <si>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</si>
  <si>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</si>
  <si>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</si>
  <si>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</si>
  <si>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</si>
  <si>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</si>
  <si>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</si>
  <si>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</si>
  <si>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</si>
  <si>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</si>
  <si>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</si>
  <si>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</si>
  <si>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</si>
  <si>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</si>
  <si>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</si>
  <si>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</si>
  <si>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</si>
  <si>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</si>
  <si>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</si>
  <si>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</si>
  <si>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</si>
  <si>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</si>
  <si>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</si>
  <si>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</si>
  <si>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</si>
  <si>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</si>
  <si>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</si>
  <si>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</si>
  <si>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</si>
  <si>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</si>
  <si>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</si>
  <si>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</si>
  <si>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</si>
  <si>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</si>
  <si>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</si>
  <si>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</si>
  <si>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</si>
  <si>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</si>
  <si>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</si>
  <si>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</si>
  <si>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</si>
  <si>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</si>
  <si>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</si>
  <si>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</si>
  <si>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</si>
  <si>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</si>
  <si>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</si>
  <si>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</si>
  <si>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</si>
  <si>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</si>
  <si>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</si>
  <si>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</si>
  <si>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</si>
  <si>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</si>
  <si>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</si>
  <si>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</si>
  <si>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</si>
  <si>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</si>
  <si>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</si>
  <si>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</si>
  <si>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</si>
  <si>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</si>
  <si>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</si>
  <si>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</si>
  <si>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</si>
  <si>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</si>
  <si>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</si>
  <si>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</si>
  <si>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</si>
  <si>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</si>
  <si>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</si>
  <si>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</si>
  <si>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</si>
  <si>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</si>
  <si>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</si>
  <si>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</si>
  <si>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</si>
  <si>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</si>
  <si>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</si>
  <si>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</si>
  <si>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</si>
  <si>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</si>
  <si>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</si>
  <si>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</si>
  <si>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</si>
  <si>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</si>
  <si>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</si>
  <si>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</si>
  <si>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</si>
  <si>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</si>
  <si>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</si>
  <si>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</si>
  <si>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</si>
  <si>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</si>
  <si>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</si>
  <si>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</si>
  <si>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</si>
  <si>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</si>
  <si>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</si>
  <si>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</si>
  <si>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</si>
  <si>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</si>
  <si>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</si>
  <si>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</si>
  <si>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</si>
  <si>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</si>
  <si>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</si>
  <si>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</si>
  <si>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</si>
  <si>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</si>
  <si>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</si>
  <si>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</si>
  <si>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</si>
  <si>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</si>
  <si>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</si>
  <si>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</si>
  <si>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</si>
  <si>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</si>
  <si>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</si>
  <si>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</si>
  <si>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</si>
  <si>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</si>
  <si>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</si>
  <si>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</si>
  <si>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</si>
  <si>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</si>
  <si>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</si>
  <si>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</si>
  <si>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</si>
  <si>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</si>
  <si>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</si>
  <si>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</si>
  <si>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</si>
  <si>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</si>
  <si>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</si>
  <si>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</si>
  <si>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</si>
  <si>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</si>
  <si>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</si>
  <si>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</si>
  <si>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</si>
  <si>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</si>
  <si>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</si>
  <si>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</si>
  <si>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</si>
  <si>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</si>
  <si>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</si>
  <si>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</si>
  <si>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</si>
  <si>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</si>
  <si>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</si>
  <si>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</si>
  <si>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</si>
  <si>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</si>
  <si>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</si>
  <si>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</si>
  <si>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</si>
  <si>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</si>
  <si>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</si>
  <si>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</si>
  <si>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</si>
  <si>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</si>
  <si>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</si>
  <si>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</si>
  <si>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</si>
  <si>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</si>
  <si>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</si>
  <si>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</si>
  <si>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</si>
  <si>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</si>
  <si>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</si>
  <si>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</si>
  <si>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</si>
  <si>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</si>
  <si>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</si>
  <si>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</si>
  <si>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</si>
  <si>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</si>
  <si>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</si>
  <si>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</si>
  <si>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</si>
  <si>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</si>
  <si>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</si>
  <si>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</si>
  <si>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</si>
  <si>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</si>
  <si>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</si>
  <si>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</si>
  <si>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</si>
  <si>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</si>
  <si>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</si>
  <si>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</si>
  <si>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</si>
  <si>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</si>
  <si>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</si>
  <si>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</si>
  <si>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</si>
  <si>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</si>
  <si>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</si>
  <si>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</si>
  <si>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</si>
  <si>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</si>
  <si>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</si>
  <si>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</si>
  <si>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</si>
  <si>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</si>
  <si>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</si>
  <si>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</si>
  <si>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</si>
  <si>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</si>
  <si>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</si>
  <si>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</si>
  <si>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</si>
  <si>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</si>
  <si>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</si>
  <si>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</si>
  <si>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</si>
  <si>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</si>
  <si>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</si>
  <si>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</si>
  <si>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</si>
  <si>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</si>
  <si>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</si>
  <si>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</si>
  <si>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</si>
  <si>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</si>
  <si>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</si>
  <si>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</si>
  <si>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</si>
  <si>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</si>
  <si>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</si>
  <si>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</si>
  <si>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</si>
  <si>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</si>
  <si>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</si>
  <si>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</si>
  <si>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</si>
  <si>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</si>
  <si>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</si>
  <si>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</si>
  <si>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</si>
  <si>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</si>
  <si>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</si>
  <si>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</si>
  <si>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</si>
  <si>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</si>
  <si>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</si>
  <si>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</si>
  <si>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</si>
  <si>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</si>
  <si>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</si>
  <si>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</si>
  <si>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</si>
  <si>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</si>
  <si>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</si>
  <si>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</si>
  <si>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</si>
  <si>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</si>
  <si>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</si>
  <si>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</si>
  <si>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</si>
  <si>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</si>
  <si>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</si>
  <si>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</si>
  <si>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</si>
  <si>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</si>
  <si>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</si>
  <si>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</si>
  <si>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</si>
  <si>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</si>
  <si>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</si>
  <si>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</si>
  <si>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</si>
  <si>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</si>
  <si>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</si>
  <si>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</si>
  <si>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</si>
  <si>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</si>
  <si>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</si>
  <si>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</si>
  <si>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</si>
  <si>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</si>
  <si>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</si>
  <si>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</si>
  <si>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</si>
  <si>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</si>
  <si>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</si>
  <si>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</si>
  <si>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</si>
  <si>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</si>
  <si>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</si>
  <si>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</si>
  <si>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</si>
  <si>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</si>
  <si>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</si>
  <si>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</si>
  <si>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</si>
  <si>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</si>
  <si>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</si>
  <si>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</si>
  <si>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</si>
  <si>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</si>
  <si>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</si>
  <si>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</si>
  <si>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</si>
  <si>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</si>
  <si>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</si>
  <si>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</si>
  <si>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</si>
  <si>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</si>
  <si>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</si>
  <si>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</si>
  <si>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</si>
  <si>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</si>
  <si>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</si>
  <si>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</si>
  <si>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</si>
  <si>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</si>
  <si>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</si>
  <si>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</si>
  <si>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</si>
  <si>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</si>
  <si>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</si>
  <si>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</si>
  <si>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</si>
  <si>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</si>
  <si>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</si>
  <si>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</si>
  <si>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</si>
  <si>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</si>
  <si>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</si>
  <si>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</si>
  <si>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</si>
  <si>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</si>
  <si>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</si>
  <si>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</si>
  <si>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</si>
  <si>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</si>
  <si>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</si>
  <si>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</si>
  <si>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</si>
  <si>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</si>
  <si>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</si>
  <si>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</si>
  <si>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</si>
  <si>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</si>
  <si>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</si>
  <si>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</si>
  <si>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</si>
  <si>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</si>
  <si>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</si>
  <si>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</si>
  <si>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</si>
  <si>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</si>
  <si>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</si>
  <si>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</si>
  <si>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</si>
  <si>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</si>
  <si>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</si>
  <si>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</si>
  <si>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</si>
  <si>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</si>
  <si>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</si>
  <si>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</si>
  <si>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</si>
  <si>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</si>
  <si>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</si>
  <si>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</si>
  <si>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</si>
  <si>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</si>
  <si>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</si>
  <si>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</si>
  <si>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</si>
  <si>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</si>
  <si>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</si>
  <si>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</si>
  <si>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</si>
  <si>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</si>
  <si>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</si>
  <si>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</si>
  <si>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</si>
  <si>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</si>
  <si>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</si>
  <si>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</si>
  <si>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</si>
  <si>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</si>
  <si>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</si>
  <si>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</si>
  <si>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</si>
  <si>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</si>
  <si>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</si>
  <si>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</si>
  <si>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</si>
  <si>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</si>
  <si>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</si>
  <si>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</si>
  <si>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</si>
  <si>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</si>
  <si>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</si>
  <si>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</si>
  <si>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</si>
  <si>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</si>
  <si>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</si>
  <si>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</si>
  <si>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</si>
  <si>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</si>
  <si>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</si>
  <si>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</si>
  <si>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</si>
  <si>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</si>
  <si>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</si>
  <si>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</si>
  <si>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</si>
  <si>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</si>
  <si>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</si>
  <si>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</si>
  <si>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</si>
  <si>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</si>
  <si>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</si>
  <si>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</si>
  <si>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</si>
  <si>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</si>
  <si>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</si>
  <si>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</si>
  <si>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</si>
  <si>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</si>
  <si>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</si>
  <si>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</si>
  <si>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</si>
  <si>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</si>
  <si>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</si>
  <si>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</si>
  <si>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</si>
  <si>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</si>
  <si>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</si>
  <si>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</si>
  <si>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</si>
  <si>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</si>
  <si>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</si>
  <si>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</si>
  <si>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</si>
  <si>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</si>
  <si>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</si>
  <si>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</si>
  <si>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</si>
  <si>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</si>
  <si>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</si>
  <si>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</si>
  <si>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</si>
  <si>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</si>
  <si>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</si>
  <si>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</si>
  <si>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</si>
  <si>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</si>
  <si>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</si>
  <si>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</si>
  <si>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</si>
  <si>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</si>
  <si>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</si>
  <si>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</si>
  <si>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</si>
  <si>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</si>
  <si>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</si>
  <si>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</si>
  <si>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</si>
  <si>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</si>
  <si>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</si>
  <si>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</si>
  <si>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</si>
  <si>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</si>
  <si>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</si>
  <si>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</si>
  <si>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</si>
  <si>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</si>
  <si>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</si>
  <si>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</si>
  <si>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</si>
  <si>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</si>
  <si>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</si>
  <si>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</si>
  <si>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</si>
  <si>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</si>
  <si>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</si>
  <si>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</si>
  <si>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</si>
  <si>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</si>
  <si>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</si>
  <si>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</si>
  <si>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</si>
  <si>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</si>
  <si>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</si>
  <si>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</si>
  <si>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</si>
  <si>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</si>
  <si>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</si>
  <si>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</si>
  <si>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</si>
  <si>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</si>
  <si>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</si>
  <si>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</si>
  <si>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</si>
  <si>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</si>
  <si>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</si>
  <si>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</si>
  <si>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</si>
  <si>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</si>
  <si>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</si>
  <si>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</si>
  <si>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</si>
  <si>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</si>
  <si>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</si>
  <si>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</si>
  <si>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</si>
  <si>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</si>
  <si>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</si>
  <si>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</si>
  <si>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</si>
  <si>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</si>
  <si>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</si>
  <si>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</si>
  <si>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</si>
  <si>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</si>
  <si>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</si>
  <si>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</si>
  <si>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</si>
  <si>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</si>
  <si>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</si>
  <si>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</si>
  <si>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</si>
  <si>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</si>
  <si>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</si>
  <si>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</si>
  <si>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</si>
  <si>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</si>
  <si>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</si>
  <si>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</si>
  <si>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</si>
  <si>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</si>
  <si>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</si>
  <si>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</si>
  <si>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</si>
  <si>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</si>
  <si>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</si>
  <si>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</si>
  <si>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</si>
  <si>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</si>
  <si>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</si>
  <si>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</si>
  <si>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</si>
  <si>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</si>
  <si>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</si>
  <si>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</si>
  <si>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</si>
  <si>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</si>
  <si>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</si>
  <si>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</si>
  <si>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</si>
  <si>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</si>
  <si>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</si>
  <si>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</si>
  <si>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</si>
  <si>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</si>
  <si>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</si>
  <si>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</si>
  <si>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</si>
  <si>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</si>
  <si>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</si>
  <si>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</si>
  <si>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</si>
  <si>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</si>
  <si>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</si>
  <si>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</si>
  <si>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</si>
  <si>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</si>
  <si>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</si>
  <si>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</si>
  <si>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</si>
  <si>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</si>
  <si>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</si>
  <si>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</si>
  <si>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</si>
  <si>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</si>
  <si>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</si>
  <si>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</si>
  <si>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</si>
  <si>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</si>
  <si>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</si>
  <si>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</si>
  <si>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</si>
  <si>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</si>
  <si>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</si>
  <si>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</si>
  <si>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</si>
  <si>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</si>
  <si>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</si>
  <si>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</si>
  <si>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</si>
  <si>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</si>
  <si>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</si>
  <si>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</si>
  <si>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</si>
  <si>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</si>
  <si>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</si>
  <si>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</si>
  <si>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</si>
  <si>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</si>
  <si>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</si>
  <si>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</si>
  <si>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</si>
  <si>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</si>
  <si>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</si>
  <si>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</si>
  <si>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</si>
  <si>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</si>
  <si>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</si>
  <si>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</si>
  <si>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</si>
  <si>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</si>
  <si>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</si>
  <si>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</si>
  <si>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</si>
  <si>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</si>
  <si>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</si>
  <si>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</si>
  <si>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</si>
  <si>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</si>
  <si>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</si>
  <si>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</si>
  <si>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</si>
  <si>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</si>
  <si>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</si>
  <si>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</si>
  <si>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</si>
  <si>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</si>
  <si>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</si>
  <si>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</si>
  <si>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</si>
  <si>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</si>
  <si>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</si>
  <si>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</si>
  <si>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</si>
  <si>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</si>
  <si>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</si>
  <si>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</si>
  <si>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</si>
  <si>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</si>
  <si>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</si>
  <si>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</si>
  <si>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</si>
  <si>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</si>
  <si>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</si>
  <si>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</si>
  <si>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</si>
  <si>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</si>
  <si>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</si>
  <si>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</si>
  <si>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</si>
  <si>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</si>
  <si>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</si>
  <si>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</si>
  <si>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</si>
  <si>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</si>
  <si>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</si>
  <si>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</si>
  <si>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</si>
  <si>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</si>
  <si>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</si>
  <si>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</si>
  <si>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</si>
  <si>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</si>
  <si>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</si>
  <si>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</si>
  <si>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</si>
  <si>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</si>
  <si>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</si>
  <si>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</si>
  <si>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</si>
  <si>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</si>
  <si>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</si>
  <si>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</si>
  <si>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</si>
  <si>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</si>
  <si>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</si>
  <si>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</si>
  <si>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</si>
  <si>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</si>
  <si>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</si>
  <si>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</si>
  <si>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</si>
  <si>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</si>
  <si>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</si>
  <si>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</si>
  <si>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</si>
  <si>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</si>
  <si>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</si>
  <si>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</si>
  <si>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</si>
  <si>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</si>
  <si>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</si>
  <si>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</si>
  <si>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</si>
  <si>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</si>
  <si>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</si>
  <si>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</si>
  <si>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</si>
  <si>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</si>
  <si>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</si>
  <si>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</si>
  <si>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</si>
  <si>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</si>
  <si>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</si>
  <si>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</si>
  <si>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</si>
  <si>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</si>
  <si>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</si>
  <si>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</si>
  <si>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</si>
  <si>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</si>
  <si>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</si>
  <si>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</si>
  <si>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</si>
  <si>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</si>
  <si>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</si>
  <si>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</si>
  <si>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</si>
  <si>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</si>
  <si>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</si>
  <si>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</si>
  <si>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</si>
  <si>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</si>
  <si>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</si>
  <si>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</si>
  <si>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</si>
  <si>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</si>
  <si>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</si>
  <si>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</si>
  <si>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</si>
  <si>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</si>
  <si>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</si>
  <si>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</si>
  <si>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</si>
  <si>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</si>
  <si>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</si>
  <si>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</si>
  <si>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</si>
  <si>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</si>
  <si>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</si>
  <si>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</si>
  <si>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</si>
  <si>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</si>
  <si>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</si>
  <si>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</si>
  <si>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</si>
  <si>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</si>
  <si>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</si>
  <si>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</si>
  <si>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</si>
  <si>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</si>
  <si>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</si>
  <si>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</si>
  <si>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</si>
  <si>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</si>
  <si>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</si>
  <si>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</si>
  <si>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</si>
  <si>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</si>
  <si>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</si>
  <si>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</si>
  <si>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</si>
  <si>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</si>
  <si>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</si>
  <si>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</si>
  <si>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</si>
  <si>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</si>
  <si>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</si>
  <si>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</si>
  <si>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</si>
  <si>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</si>
  <si>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</si>
  <si>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</si>
  <si>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</si>
  <si>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</si>
  <si>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</si>
  <si>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</si>
  <si>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</si>
  <si>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</si>
  <si>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</si>
  <si>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</si>
  <si>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</si>
  <si>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</si>
  <si>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</si>
  <si>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</si>
  <si>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</si>
  <si>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</si>
  <si>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</si>
  <si>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</si>
  <si>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</si>
  <si>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</si>
  <si>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</si>
  <si>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</si>
  <si>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</si>
  <si>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</si>
  <si>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</si>
  <si>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</si>
  <si>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</si>
  <si>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</si>
  <si>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</si>
  <si>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</si>
  <si>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</si>
  <si>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</si>
  <si>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</si>
  <si>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</si>
  <si>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</si>
  <si>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</si>
  <si>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</si>
  <si>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</si>
  <si>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</si>
  <si>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</si>
  <si>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</si>
  <si>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</si>
  <si>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</si>
  <si>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</si>
  <si>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</si>
  <si>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</si>
  <si>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</si>
  <si>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</si>
  <si>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</si>
  <si>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</si>
  <si>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</si>
  <si>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</si>
  <si>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</si>
  <si>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</si>
  <si>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</si>
  <si>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</si>
  <si>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</si>
  <si>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</si>
  <si>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</si>
  <si>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</si>
  <si>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</si>
  <si>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</si>
  <si>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</si>
  <si>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</si>
  <si>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</si>
  <si>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</si>
  <si>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</si>
  <si>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</si>
  <si>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</si>
  <si>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</si>
  <si>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</si>
  <si>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</si>
  <si>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</si>
  <si>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</si>
  <si>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</si>
  <si>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</si>
  <si>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</si>
  <si>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</si>
  <si>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</si>
  <si>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</si>
  <si>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</si>
  <si>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</si>
  <si>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</si>
  <si>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</si>
  <si>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</si>
  <si>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</si>
  <si>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</si>
  <si>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</si>
  <si>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</si>
  <si>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</si>
  <si>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</si>
  <si>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</si>
  <si>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</si>
  <si>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</si>
  <si>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</si>
  <si>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</si>
  <si>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</si>
  <si>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</si>
  <si>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</si>
  <si>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</si>
  <si>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</si>
  <si>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</si>
  <si>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</si>
  <si>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</si>
  <si>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</si>
  <si>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</si>
  <si>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</si>
  <si>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</si>
  <si>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</si>
  <si>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</si>
  <si>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</si>
  <si>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</si>
  <si>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</si>
  <si>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</si>
  <si>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</si>
  <si>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</si>
  <si>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</si>
  <si>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</si>
  <si>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</si>
  <si>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</si>
  <si>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</si>
  <si>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</si>
  <si>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</si>
  <si>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</si>
  <si>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</si>
  <si>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</si>
  <si>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</si>
  <si>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</si>
  <si>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</si>
  <si>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</si>
  <si>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</si>
  <si>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</si>
  <si>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</si>
  <si>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</si>
  <si>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</si>
  <si>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</si>
  <si>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</si>
  <si>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</si>
  <si>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</si>
  <si>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</si>
  <si>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</si>
  <si>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</si>
  <si>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</si>
  <si>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</si>
  <si>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</si>
  <si>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</si>
  <si>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</si>
  <si>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</si>
  <si>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</si>
  <si>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</si>
  <si>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</si>
  <si>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</si>
  <si>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</si>
  <si>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</si>
  <si>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</si>
  <si>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</si>
  <si>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</si>
  <si>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</si>
  <si>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</si>
  <si>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</si>
  <si>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</si>
  <si>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</si>
  <si>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</si>
  <si>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</si>
  <si>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</si>
  <si>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</si>
  <si>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</si>
  <si>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</si>
  <si>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</si>
  <si>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</si>
  <si>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</si>
  <si>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</si>
  <si>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</si>
  <si>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</si>
  <si>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</si>
  <si>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</si>
  <si>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</si>
  <si>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</si>
  <si>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</si>
  <si>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</si>
  <si>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</si>
  <si>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</si>
  <si>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</si>
  <si>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</si>
  <si>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</si>
  <si>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</si>
  <si>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</si>
  <si>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</si>
  <si>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</si>
  <si>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</si>
  <si>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</si>
  <si>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</si>
  <si>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</si>
  <si>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</si>
  <si>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</si>
  <si>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</si>
  <si>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</si>
  <si>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</si>
  <si>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</si>
  <si>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</si>
  <si>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</si>
  <si>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</si>
  <si>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</si>
  <si>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</si>
  <si>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</si>
  <si>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</si>
  <si>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</si>
  <si>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</si>
  <si>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</si>
  <si>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</si>
  <si>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</si>
  <si>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</si>
  <si>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</si>
  <si>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</si>
  <si>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</si>
  <si>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</si>
  <si>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</si>
  <si>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</si>
  <si>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</si>
  <si>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</si>
  <si>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</si>
  <si>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</si>
  <si>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</si>
  <si>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</si>
  <si>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</si>
  <si>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</si>
  <si>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</si>
  <si>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</si>
  <si>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</si>
  <si>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</si>
  <si>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</si>
  <si>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</si>
  <si>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</si>
  <si>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</si>
  <si>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</si>
  <si>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</si>
  <si>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</si>
  <si>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</si>
  <si>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</si>
  <si>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</si>
  <si>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</si>
  <si>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</si>
  <si>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</si>
  <si>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</si>
  <si>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</si>
  <si>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</si>
  <si>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</si>
  <si>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</si>
  <si>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</si>
  <si>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</si>
  <si>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</si>
  <si>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</si>
  <si>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</si>
  <si>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</si>
  <si>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</si>
  <si>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</si>
  <si>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</si>
  <si>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</si>
  <si>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</si>
  <si>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</si>
  <si>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</si>
  <si>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</si>
  <si>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</si>
  <si>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</si>
  <si>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</si>
  <si>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</si>
  <si>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</si>
  <si>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</si>
  <si>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</si>
  <si>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</si>
  <si>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</si>
  <si>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</si>
  <si>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</si>
  <si>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</si>
  <si>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</si>
  <si>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</si>
  <si>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</si>
  <si>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</si>
  <si>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</si>
  <si>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</si>
  <si>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</si>
  <si>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</si>
  <si>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</si>
  <si>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</si>
  <si>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</si>
  <si>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</si>
  <si>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</si>
  <si>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</si>
  <si>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</si>
  <si>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</si>
  <si>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</si>
  <si>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</si>
  <si>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</si>
  <si>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</si>
  <si>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</si>
  <si>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</si>
  <si>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</si>
  <si>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</si>
  <si>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</si>
  <si>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</si>
  <si>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</si>
  <si>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</si>
  <si>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</si>
  <si>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</si>
  <si>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</si>
  <si>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</si>
  <si>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</si>
  <si>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</si>
  <si>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</si>
  <si>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</si>
  <si>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</si>
  <si>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</si>
  <si>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</si>
  <si>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</si>
  <si>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</si>
  <si>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</si>
  <si>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</si>
  <si>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</si>
  <si>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</si>
  <si>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</si>
  <si>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</si>
  <si>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</si>
  <si>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</si>
  <si>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</si>
  <si>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</si>
  <si>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</si>
  <si>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</si>
  <si>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</si>
  <si>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</si>
  <si>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</si>
  <si>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</si>
  <si>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</si>
  <si>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</si>
  <si>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</si>
  <si>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</si>
  <si>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</si>
  <si>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</si>
  <si>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</si>
  <si>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</si>
  <si>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</si>
  <si>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</si>
  <si>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</si>
  <si>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</si>
  <si>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</si>
  <si>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</si>
  <si>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</si>
  <si>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</si>
  <si>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</si>
  <si>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</si>
  <si>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</si>
  <si>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</si>
  <si>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</si>
  <si>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</si>
  <si>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</si>
  <si>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</si>
  <si>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</si>
  <si>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</si>
  <si>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</si>
  <si>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</si>
  <si>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</si>
  <si>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</si>
  <si>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</si>
  <si>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</si>
  <si>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</si>
  <si>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</si>
  <si>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</si>
  <si>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</si>
  <si>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</si>
  <si>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</si>
  <si>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</si>
  <si>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</si>
  <si>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</si>
  <si>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</si>
  <si>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</si>
  <si>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</si>
  <si>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</si>
  <si>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</si>
  <si>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</si>
  <si>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</si>
  <si>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</si>
  <si>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</si>
  <si>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</si>
  <si>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</si>
  <si>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</si>
  <si>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</si>
  <si>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</si>
  <si>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</si>
  <si>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</si>
  <si>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</si>
  <si>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</si>
  <si>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</si>
  <si>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</si>
  <si>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</si>
  <si>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</si>
  <si>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</si>
  <si>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</si>
  <si>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</si>
  <si>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</si>
  <si>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</si>
  <si>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</si>
  <si>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</si>
  <si>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</si>
  <si>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</si>
  <si>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</si>
  <si>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</si>
  <si>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</si>
  <si>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</si>
  <si>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</si>
  <si>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</si>
  <si>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</si>
  <si>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</si>
  <si>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</si>
  <si>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</si>
  <si>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</si>
  <si>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</si>
  <si>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</si>
  <si>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</si>
  <si>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</si>
  <si>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</si>
  <si>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</si>
  <si>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</si>
  <si>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</si>
  <si>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</si>
  <si>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</si>
  <si>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</si>
  <si>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</si>
  <si>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</si>
  <si>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</si>
  <si>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</si>
  <si>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</si>
  <si>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</si>
  <si>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</si>
  <si>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</si>
  <si>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</si>
  <si>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</si>
  <si>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</si>
  <si>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</si>
  <si>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</si>
  <si>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</si>
  <si>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</si>
  <si>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</si>
  <si>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</si>
  <si>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</si>
  <si>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</si>
  <si>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</si>
  <si>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</si>
  <si>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</si>
  <si>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</si>
  <si>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</si>
  <si>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</si>
  <si>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</si>
  <si>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</si>
  <si>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</si>
  <si>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</si>
  <si>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</si>
  <si>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</si>
  <si>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</si>
  <si>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</si>
  <si>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</si>
  <si>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</si>
  <si>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</si>
  <si>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</si>
  <si>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</si>
  <si>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</si>
  <si>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</si>
  <si>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</si>
  <si>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</si>
  <si>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</si>
  <si>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</si>
  <si>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</si>
  <si>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</si>
  <si>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</si>
  <si>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</si>
  <si>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</si>
  <si>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</si>
  <si>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</si>
  <si>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</si>
  <si>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</si>
  <si>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</si>
  <si>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</si>
  <si>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</si>
  <si>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</si>
  <si>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</si>
  <si>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</si>
  <si>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</si>
  <si>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</si>
  <si>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</si>
  <si>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</si>
  <si>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</si>
  <si>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</si>
  <si>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</si>
  <si>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</si>
  <si>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</si>
  <si>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</si>
  <si>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</si>
  <si>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</si>
  <si>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</si>
  <si>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</si>
  <si>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</si>
  <si>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</si>
  <si>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</si>
  <si>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</si>
  <si>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</si>
  <si>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</si>
  <si>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</si>
  <si>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</si>
  <si>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</si>
  <si>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</si>
  <si>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</si>
  <si>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</si>
  <si>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</si>
  <si>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</si>
  <si>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</si>
  <si>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</si>
  <si>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</si>
  <si>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</si>
  <si>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</si>
  <si>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</si>
  <si>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</si>
  <si>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</si>
  <si>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</si>
  <si>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</si>
  <si>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</si>
  <si>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</si>
  <si>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</si>
  <si>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</si>
  <si>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</si>
  <si>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</si>
  <si>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</si>
  <si>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</si>
  <si>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</si>
  <si>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</si>
  <si>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</si>
  <si>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</si>
  <si>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</si>
  <si>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</si>
  <si>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</si>
  <si>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</si>
  <si>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</si>
  <si>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</si>
  <si>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</si>
  <si>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</si>
  <si>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</si>
  <si>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</si>
  <si>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</si>
  <si>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</si>
  <si>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</si>
  <si>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</si>
  <si>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</si>
  <si>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</si>
  <si>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</si>
  <si>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</si>
  <si>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</si>
  <si>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</si>
  <si>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</si>
  <si>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</si>
  <si>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</si>
  <si>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</si>
  <si>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</si>
  <si>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</si>
  <si>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</si>
  <si>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</si>
  <si>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</si>
  <si>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</si>
  <si>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</si>
  <si>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</si>
  <si>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</si>
  <si>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</si>
  <si>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</si>
  <si>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</si>
  <si>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</si>
  <si>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</si>
  <si>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</si>
  <si>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</si>
  <si>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</si>
  <si>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</si>
  <si>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</si>
  <si>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</si>
  <si>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</si>
  <si>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</si>
  <si>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</si>
  <si>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</si>
  <si>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</si>
  <si>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</si>
  <si>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</si>
  <si>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</si>
  <si>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</si>
  <si>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</si>
  <si>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</si>
  <si>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</si>
  <si>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</si>
  <si>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</si>
  <si>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</si>
  <si>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</si>
  <si>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</si>
  <si>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</si>
  <si>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</si>
  <si>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</si>
  <si>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</si>
  <si>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</si>
  <si>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</si>
  <si>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</si>
  <si>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</si>
  <si>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</si>
  <si>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</si>
  <si>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</si>
  <si>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</si>
  <si>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</si>
  <si>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</si>
  <si>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</si>
  <si>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</si>
  <si>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</si>
  <si>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</si>
  <si>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</si>
  <si>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</si>
  <si>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</si>
  <si>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</si>
  <si>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</si>
  <si>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</si>
  <si>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</si>
  <si>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</si>
  <si>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</si>
  <si>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</si>
  <si>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</si>
  <si>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</si>
  <si>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</si>
  <si>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</si>
  <si>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</si>
  <si>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</si>
  <si>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</si>
  <si>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</si>
  <si>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</si>
  <si>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</si>
  <si>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</si>
  <si>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</si>
  <si>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</si>
  <si>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</si>
  <si>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</si>
  <si>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</si>
  <si>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</si>
  <si>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</si>
  <si>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</si>
  <si>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</si>
  <si>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</si>
  <si>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</si>
  <si>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</si>
  <si>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</si>
  <si>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</si>
  <si>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</si>
  <si>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</si>
  <si>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</si>
  <si>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</si>
  <si>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</si>
  <si>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</si>
  <si>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</si>
  <si>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</si>
  <si>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</si>
  <si>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</si>
  <si>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</si>
  <si>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</si>
  <si>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</si>
  <si>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</si>
  <si>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</si>
  <si>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</si>
  <si>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</si>
  <si>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</si>
  <si>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</si>
  <si>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</si>
  <si>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</si>
  <si>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</si>
  <si>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</si>
  <si>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</si>
  <si>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</si>
  <si>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</si>
  <si>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</si>
  <si>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</si>
  <si>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</si>
  <si>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</si>
  <si>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</si>
  <si>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</si>
  <si>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</si>
  <si>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</si>
  <si>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</si>
  <si>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</si>
  <si>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</si>
  <si>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</si>
  <si>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</si>
  <si>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</si>
  <si>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</si>
  <si>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</si>
  <si>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</si>
  <si>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</si>
  <si>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</si>
  <si>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</si>
  <si>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</si>
  <si>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</si>
  <si>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</si>
  <si>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</si>
  <si>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</si>
  <si>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</si>
  <si>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</si>
  <si>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</si>
  <si>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</si>
  <si>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</si>
  <si>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</si>
  <si>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</si>
  <si>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</si>
  <si>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</si>
  <si>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</si>
  <si>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</si>
  <si>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</si>
  <si>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</si>
  <si>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</si>
  <si>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</si>
  <si>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</si>
  <si>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</si>
  <si>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</si>
  <si>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</si>
  <si>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</si>
  <si>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</si>
  <si>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</si>
  <si>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</si>
  <si>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</si>
  <si>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</si>
  <si>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</si>
  <si>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</si>
  <si>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</si>
  <si>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</si>
  <si>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</si>
  <si>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</si>
  <si>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</si>
  <si>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</si>
  <si>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</si>
  <si>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</si>
  <si>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</si>
  <si>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</si>
  <si>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</si>
  <si>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</si>
  <si>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</si>
  <si>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</si>
  <si>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</si>
  <si>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</si>
  <si>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</si>
  <si>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</si>
  <si>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</si>
  <si>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</si>
  <si>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</si>
  <si>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</si>
  <si>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</si>
  <si>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</si>
  <si>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</si>
  <si>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</si>
  <si>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</si>
  <si>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</si>
  <si>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</si>
  <si>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</si>
  <si>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</si>
  <si>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</si>
  <si>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</si>
  <si>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</si>
  <si>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</si>
  <si>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</si>
  <si>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</si>
  <si>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</si>
  <si>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</si>
  <si>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</si>
  <si>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</si>
  <si>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</si>
  <si>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</si>
  <si>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</si>
  <si>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</si>
  <si>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</si>
  <si>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</si>
  <si>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</si>
  <si>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</si>
  <si>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</si>
  <si>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</si>
  <si>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</si>
  <si>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</si>
  <si>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</si>
  <si>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</si>
  <si>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</si>
  <si>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</si>
  <si>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</si>
  <si>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</si>
  <si>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</si>
  <si>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</si>
  <si>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</si>
  <si>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</si>
  <si>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</si>
  <si>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</si>
  <si>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</si>
  <si>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</si>
  <si>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</si>
  <si>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</si>
  <si>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</si>
  <si>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</si>
  <si>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</si>
  <si>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</si>
  <si>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</si>
  <si>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</si>
  <si>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</si>
  <si>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</si>
  <si>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</si>
  <si>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</si>
  <si>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</si>
  <si>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</si>
  <si>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</si>
  <si>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</si>
  <si>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</si>
  <si>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</si>
  <si>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</si>
  <si>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</si>
  <si>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</si>
  <si>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</si>
  <si>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</si>
  <si>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</si>
  <si>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</si>
  <si>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</si>
  <si>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</si>
  <si>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</si>
  <si>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</si>
  <si>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</si>
  <si>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</si>
  <si>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</si>
  <si>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</si>
  <si>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</si>
  <si>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</si>
  <si>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</si>
  <si>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</si>
  <si>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</si>
  <si>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</si>
  <si>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</si>
  <si>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</si>
  <si>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</si>
  <si>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</si>
  <si>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</si>
  <si>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</si>
  <si>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</si>
  <si>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</si>
  <si>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</si>
  <si>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</si>
  <si>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</si>
  <si>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</si>
  <si>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</si>
  <si>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</si>
  <si>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</si>
  <si>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</si>
  <si>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</si>
  <si>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</si>
  <si>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</si>
  <si>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</si>
  <si>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</si>
  <si>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</si>
  <si>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</si>
  <si>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</si>
  <si>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</si>
  <si>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</si>
  <si>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</si>
  <si>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</si>
  <si>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</si>
  <si>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</si>
  <si>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</si>
  <si>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</si>
  <si>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</si>
  <si>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</si>
  <si>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</si>
  <si>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</si>
  <si>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</si>
  <si>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</si>
  <si>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</si>
  <si>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</si>
  <si>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</si>
  <si>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</si>
  <si>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</si>
  <si>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</si>
  <si>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</si>
  <si>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</si>
  <si>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</si>
  <si>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</si>
  <si>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</si>
  <si>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</si>
  <si>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</si>
  <si>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</si>
  <si>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</si>
  <si>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</si>
  <si>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</si>
  <si>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</si>
  <si>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</si>
  <si>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</si>
  <si>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</si>
  <si>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</si>
  <si>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</si>
  <si>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</si>
  <si>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</si>
  <si>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</si>
  <si>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</si>
  <si>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</si>
  <si>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</si>
  <si>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</si>
  <si>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</si>
  <si>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</si>
  <si>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</si>
  <si>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</si>
  <si>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</si>
  <si>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</si>
  <si>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</si>
  <si>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</si>
  <si>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</si>
  <si>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</si>
  <si>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</si>
  <si>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</si>
  <si>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</si>
  <si>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</si>
  <si>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</si>
  <si>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</si>
  <si>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</si>
  <si>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</si>
  <si>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</si>
  <si>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</si>
  <si>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</si>
  <si>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</si>
  <si>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</si>
  <si>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</si>
  <si>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</si>
  <si>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</si>
  <si>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</si>
  <si>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</si>
  <si>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</si>
  <si>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</si>
  <si>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</si>
  <si>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</si>
  <si>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</si>
  <si>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</si>
  <si>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</si>
  <si>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</si>
  <si>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</si>
  <si>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</si>
  <si>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</si>
  <si>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</si>
  <si>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</si>
  <si>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</si>
  <si>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</si>
  <si>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</si>
  <si>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</si>
  <si>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</si>
  <si>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</si>
  <si>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</si>
  <si>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</si>
  <si>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</si>
  <si>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</si>
  <si>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</si>
  <si>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</si>
  <si>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</si>
  <si>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</si>
  <si>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</si>
  <si>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</si>
  <si>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</si>
  <si>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</si>
  <si>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</si>
  <si>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</si>
  <si>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</si>
  <si>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</si>
  <si>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</si>
  <si>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</si>
  <si>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</si>
  <si>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</si>
  <si>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</si>
  <si>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</si>
  <si>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</si>
  <si>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</si>
  <si>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</si>
  <si>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</si>
  <si>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</si>
  <si>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</si>
  <si>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</si>
  <si>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</si>
  <si>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</si>
  <si>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</si>
  <si>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</si>
  <si>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</si>
  <si>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</si>
  <si>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</si>
  <si>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</si>
  <si>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</si>
  <si>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</si>
  <si>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</si>
  <si>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</si>
  <si>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</si>
  <si>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</si>
  <si>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</si>
  <si>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</si>
  <si>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</si>
  <si>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</si>
  <si>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</si>
  <si>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</si>
  <si>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</si>
  <si>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</si>
  <si>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</si>
  <si>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</si>
  <si>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</si>
  <si>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</si>
  <si>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</si>
  <si>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</si>
  <si>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</si>
  <si>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</si>
  <si>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</si>
  <si>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</si>
  <si>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</si>
  <si>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</si>
  <si>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</si>
  <si>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</si>
  <si>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</si>
  <si>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</si>
  <si>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</si>
  <si>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</si>
  <si>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</si>
  <si>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</si>
  <si>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</si>
  <si>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</si>
  <si>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</si>
  <si>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</si>
  <si>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</si>
  <si>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</si>
  <si>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</si>
  <si>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</si>
  <si>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</si>
  <si>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</si>
  <si>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</si>
  <si>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</si>
  <si>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</si>
  <si>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</si>
  <si>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</si>
  <si>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</si>
  <si>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</si>
  <si>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</si>
  <si>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</si>
  <si>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</si>
  <si>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</si>
  <si>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</si>
  <si>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</si>
  <si>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</si>
  <si>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</si>
  <si>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</si>
  <si>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</si>
  <si>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</si>
  <si>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</si>
  <si>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</si>
  <si>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</si>
  <si>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</si>
  <si>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</si>
  <si>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</si>
  <si>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</si>
  <si>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</si>
  <si>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</si>
  <si>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</si>
  <si>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</si>
  <si>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</si>
  <si>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</si>
  <si>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</si>
  <si>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</si>
  <si>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</si>
  <si>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</si>
  <si>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</si>
  <si>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</si>
  <si>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</si>
  <si>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</si>
  <si>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</si>
  <si>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</si>
  <si>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</si>
  <si>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</si>
  <si>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</si>
  <si>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</si>
  <si>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</si>
  <si>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</si>
  <si>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</si>
  <si>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</si>
  <si>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</si>
  <si>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</si>
  <si>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</si>
  <si>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</si>
  <si>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</si>
  <si>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</si>
  <si>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</si>
  <si>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</si>
  <si>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</si>
  <si>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</si>
  <si>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</si>
  <si>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</si>
  <si>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</si>
  <si>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</si>
  <si>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</si>
  <si>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</si>
  <si>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</si>
  <si>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</si>
  <si>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</si>
  <si>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</si>
  <si>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</si>
  <si>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</si>
  <si>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</si>
  <si>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</si>
  <si>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</si>
  <si>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</si>
  <si>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</si>
  <si>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</si>
  <si>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</si>
  <si>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</si>
  <si>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</si>
  <si>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</si>
  <si>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</si>
  <si>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</si>
  <si>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</si>
  <si>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</si>
  <si>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</si>
  <si>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</si>
  <si>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</si>
  <si>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</si>
  <si>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</si>
  <si>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</si>
  <si>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</si>
  <si>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</si>
  <si>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</si>
  <si>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</si>
  <si>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</si>
  <si>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</si>
  <si>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</si>
  <si>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</si>
  <si>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</si>
  <si>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</si>
  <si>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</si>
  <si>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</si>
  <si>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</si>
  <si>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</si>
  <si>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</si>
  <si>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</si>
  <si>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</si>
  <si>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</si>
  <si>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</si>
  <si>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</si>
  <si>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</si>
  <si>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</si>
  <si>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</si>
  <si>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</si>
  <si>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</si>
  <si>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</si>
  <si>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</si>
  <si>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</si>
  <si>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</si>
  <si>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</si>
  <si>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</si>
  <si>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</si>
  <si>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</si>
  <si>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</si>
  <si>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</si>
  <si>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</si>
  <si>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</si>
  <si>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</si>
  <si>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</si>
  <si>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</si>
  <si>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</si>
  <si>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</si>
  <si>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</si>
  <si>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</si>
  <si>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</si>
  <si>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</si>
  <si>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</si>
  <si>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</si>
  <si>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</si>
  <si>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</si>
  <si>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</si>
  <si>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</si>
  <si>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</si>
  <si>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</si>
  <si>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</si>
  <si>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</si>
  <si>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</si>
  <si>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</si>
  <si>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</si>
  <si>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</si>
  <si>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</si>
  <si>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</si>
  <si>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</si>
  <si>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</si>
  <si>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</si>
  <si>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</si>
  <si>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</si>
  <si>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</si>
  <si>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</si>
  <si>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</si>
  <si>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</si>
  <si>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</si>
  <si>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</si>
  <si>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</si>
  <si>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</si>
  <si>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</si>
  <si>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</si>
  <si>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</si>
  <si>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</si>
  <si>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</si>
  <si>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</si>
  <si>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</si>
  <si>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</si>
  <si>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</si>
  <si>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</si>
  <si>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</si>
  <si>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</si>
  <si>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</si>
  <si>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</si>
  <si>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</si>
  <si>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</si>
  <si>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</si>
  <si>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</si>
  <si>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</si>
  <si>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</si>
  <si>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</si>
  <si>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</si>
  <si>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</si>
  <si>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</si>
  <si>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</si>
  <si>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</si>
  <si>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</si>
  <si>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</si>
  <si>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</si>
  <si>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</si>
  <si>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</si>
  <si>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</si>
  <si>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</si>
  <si>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</si>
  <si>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</si>
  <si>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</si>
  <si>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</si>
  <si>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</si>
  <si>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</si>
  <si>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</si>
  <si>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</si>
  <si>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</si>
  <si>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</si>
  <si>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</si>
  <si>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</si>
  <si>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</si>
  <si>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</si>
  <si>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</si>
  <si>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</si>
  <si>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</si>
  <si>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</si>
  <si>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</si>
  <si>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</si>
  <si>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</si>
  <si>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</si>
  <si>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</si>
  <si>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</si>
  <si>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</si>
  <si>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</si>
  <si>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</si>
  <si>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</si>
  <si>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</si>
  <si>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</si>
  <si>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</si>
  <si>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</si>
  <si>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</si>
  <si>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</si>
  <si>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</si>
  <si>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</si>
  <si>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</si>
  <si>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</si>
  <si>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</si>
  <si>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</si>
  <si>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</si>
  <si>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</si>
  <si>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</si>
  <si>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</si>
  <si>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</si>
  <si>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</si>
  <si>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</si>
  <si>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</si>
  <si>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</si>
  <si>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</si>
  <si>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</si>
  <si>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</si>
  <si>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</si>
  <si>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</si>
  <si>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</si>
  <si>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</si>
  <si>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</si>
  <si>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</si>
  <si>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</si>
  <si>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</si>
  <si>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</si>
  <si>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</si>
  <si>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</si>
  <si>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</si>
  <si>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</si>
  <si>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</si>
  <si>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</si>
  <si>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</si>
  <si>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</si>
  <si>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</si>
  <si>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</si>
  <si>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</si>
  <si>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</si>
  <si>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</si>
  <si>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</si>
  <si>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</si>
  <si>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</si>
  <si>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</si>
  <si>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</si>
  <si>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</si>
  <si>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</si>
  <si>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</si>
  <si>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</si>
  <si>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</si>
  <si>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</si>
  <si>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</si>
  <si>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</si>
  <si>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</si>
  <si>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</si>
  <si>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</si>
  <si>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</si>
  <si>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</si>
  <si>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</si>
  <si>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</si>
  <si>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</si>
  <si>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</si>
  <si>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</si>
  <si>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</si>
  <si>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</si>
  <si>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</si>
  <si>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</si>
  <si>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</si>
  <si>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</si>
  <si>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</si>
  <si>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</si>
  <si>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</si>
  <si>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</si>
  <si>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</si>
  <si>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</si>
  <si>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</si>
  <si>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</si>
  <si>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</si>
  <si>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</si>
  <si>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</si>
  <si>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</si>
  <si>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</si>
  <si>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</si>
  <si>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</si>
  <si>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</si>
  <si>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</si>
  <si>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</si>
  <si>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</si>
  <si>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</si>
  <si>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</si>
  <si>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</si>
  <si>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</si>
  <si>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</si>
  <si>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</si>
  <si>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</si>
  <si>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</si>
  <si>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</si>
  <si>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</si>
  <si>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</si>
  <si>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</si>
  <si>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</si>
  <si>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</si>
  <si>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</si>
  <si>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</si>
  <si>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</si>
  <si>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</si>
  <si>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</si>
  <si>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</si>
  <si>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</si>
  <si>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</si>
  <si>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</si>
  <si>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</si>
  <si>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</si>
  <si>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</si>
  <si>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</si>
  <si>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</si>
  <si>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</si>
  <si>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</si>
  <si>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</si>
  <si>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</si>
  <si>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</si>
  <si>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</si>
  <si>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</si>
  <si>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</si>
  <si>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</si>
  <si>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</si>
  <si>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</si>
  <si>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</si>
  <si>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</si>
  <si>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</si>
  <si>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</si>
  <si>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</si>
  <si>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</si>
  <si>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</si>
  <si>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</si>
  <si>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</si>
  <si>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</si>
  <si>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</si>
  <si>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</si>
  <si>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</si>
  <si>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</si>
  <si>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</si>
  <si>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</si>
  <si>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</si>
  <si>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</si>
  <si>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</si>
  <si>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</si>
  <si>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</si>
  <si>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</si>
  <si>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</si>
  <si>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</si>
  <si>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</si>
  <si>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</si>
  <si>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</si>
  <si>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</si>
  <si>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</si>
  <si>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</si>
  <si>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</si>
  <si>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</si>
  <si>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</si>
  <si>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</si>
  <si>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</si>
  <si>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</si>
  <si>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</si>
  <si>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</si>
  <si>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</si>
  <si>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</si>
  <si>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</si>
  <si>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</si>
  <si>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</si>
  <si>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</si>
  <si>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</si>
  <si>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</si>
  <si>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</si>
  <si>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</si>
  <si>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</si>
  <si>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</si>
  <si>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</si>
  <si>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</si>
  <si>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</si>
  <si>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</si>
  <si>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</si>
  <si>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</si>
  <si>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</si>
  <si>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</si>
  <si>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</si>
  <si>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</si>
  <si>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</si>
  <si>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</si>
  <si>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</si>
  <si>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</si>
  <si>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</si>
  <si>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</si>
  <si>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</si>
  <si>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</si>
  <si>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</si>
  <si>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</si>
  <si>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</si>
  <si>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</si>
  <si>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</si>
  <si>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</si>
  <si>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</si>
  <si>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</si>
  <si>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</si>
  <si>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</si>
  <si>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</si>
  <si>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</si>
  <si>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</si>
  <si>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</si>
  <si>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</si>
  <si>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</si>
  <si>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</si>
  <si>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</si>
  <si>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</si>
  <si>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</si>
  <si>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</si>
  <si>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</si>
  <si>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</si>
  <si>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</si>
  <si>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</si>
  <si>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</si>
  <si>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</si>
  <si>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</si>
  <si>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</si>
  <si>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</si>
  <si>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</si>
  <si>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</si>
  <si>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</si>
  <si>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</si>
  <si>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</si>
  <si>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</si>
  <si>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</si>
  <si>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</si>
  <si>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</si>
  <si>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</si>
  <si>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</si>
  <si>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</si>
  <si>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</si>
  <si>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</si>
  <si>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</si>
  <si>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</si>
  <si>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</si>
  <si>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</si>
  <si>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</si>
  <si>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</si>
  <si>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</si>
  <si>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</si>
  <si>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</si>
  <si>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</si>
  <si>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</si>
  <si>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</si>
  <si>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</si>
  <si>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</si>
  <si>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</si>
  <si>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</si>
  <si>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</si>
  <si>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</si>
  <si>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</si>
  <si>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</si>
  <si>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</si>
  <si>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</si>
  <si>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</si>
  <si>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</si>
  <si>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</si>
  <si>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</si>
  <si>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</si>
  <si>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</si>
  <si>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</si>
  <si>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</si>
  <si>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</si>
  <si>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</si>
  <si>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</si>
  <si>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</si>
  <si>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</si>
  <si>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</si>
  <si>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</si>
  <si>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</si>
  <si>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</si>
  <si>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</si>
  <si>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</si>
  <si>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</si>
  <si>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</si>
  <si>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</si>
  <si>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</si>
  <si>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</si>
  <si>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</si>
  <si>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</si>
  <si>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</si>
  <si>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</si>
  <si>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</si>
  <si>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</si>
  <si>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</si>
  <si>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</si>
  <si>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</si>
  <si>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</si>
  <si>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</si>
  <si>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</si>
  <si>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</si>
  <si>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</si>
  <si>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</si>
  <si>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</si>
  <si>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</si>
  <si>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</si>
  <si>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</si>
  <si>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</si>
  <si>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</si>
  <si>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</si>
  <si>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</si>
  <si>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</si>
  <si>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</si>
  <si>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</si>
  <si>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</si>
  <si>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</si>
  <si>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</si>
  <si>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</si>
  <si>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</si>
  <si>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</si>
  <si>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</si>
  <si>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</si>
  <si>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</si>
  <si>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</si>
  <si>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</si>
  <si>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</si>
  <si>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</si>
  <si>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</si>
  <si>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</si>
  <si>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</si>
  <si>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</si>
  <si>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</si>
  <si>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</si>
  <si>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</si>
  <si>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</si>
  <si>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</si>
  <si>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</si>
  <si>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</si>
  <si>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</si>
  <si>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</si>
  <si>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</si>
  <si>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</si>
  <si>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</si>
  <si>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</si>
  <si>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</si>
  <si>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</si>
  <si>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</si>
  <si>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</si>
  <si>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</si>
  <si>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</si>
  <si>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</si>
  <si>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</si>
  <si>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</si>
  <si>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</si>
  <si>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</si>
  <si>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</si>
  <si>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</si>
  <si>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</si>
  <si>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</si>
  <si>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</si>
  <si>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</si>
  <si>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</si>
  <si>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</si>
  <si>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</si>
  <si>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</si>
  <si>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</si>
  <si>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</si>
  <si>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</si>
  <si>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</si>
  <si>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</si>
  <si>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</si>
  <si>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</si>
  <si>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</si>
  <si>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</si>
  <si>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</si>
  <si>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</si>
  <si>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</si>
  <si>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</si>
  <si>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</si>
  <si>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</si>
  <si>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</si>
  <si>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</si>
  <si>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</si>
  <si>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</si>
  <si>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</si>
  <si>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</si>
  <si>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</si>
  <si>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</si>
  <si>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</si>
  <si>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</si>
  <si>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</si>
  <si>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</si>
  <si>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</si>
  <si>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</si>
  <si>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</si>
  <si>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</si>
  <si>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</si>
  <si>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</si>
  <si>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</si>
  <si>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</si>
  <si>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</si>
  <si>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</si>
  <si>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</si>
  <si>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</si>
  <si>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</si>
  <si>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</si>
  <si>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</si>
  <si>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</si>
  <si>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</si>
  <si>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</si>
  <si>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</si>
  <si>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</si>
  <si>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</si>
  <si>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</si>
  <si>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</si>
  <si>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</si>
  <si>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</si>
  <si>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</si>
  <si>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</si>
  <si>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</si>
  <si>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</si>
  <si>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</si>
  <si>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</si>
  <si>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</si>
  <si>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</si>
  <si>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</si>
  <si>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</si>
  <si>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</si>
  <si>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</si>
  <si>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</si>
  <si>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</si>
  <si>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</si>
  <si>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</si>
  <si>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</si>
  <si>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</si>
  <si>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</si>
  <si>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</si>
  <si>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</si>
  <si>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</si>
  <si>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</si>
  <si>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</si>
  <si>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</si>
  <si>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</si>
  <si>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</si>
  <si>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</si>
  <si>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</si>
  <si>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</si>
  <si>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</si>
  <si>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</si>
  <si>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</si>
  <si>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</si>
  <si>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</si>
  <si>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</si>
  <si>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</si>
  <si>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</si>
  <si>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</si>
  <si>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</si>
  <si>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</si>
  <si>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</si>
  <si>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</si>
  <si>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</si>
  <si>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</si>
  <si>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</si>
  <si>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</si>
  <si>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</si>
  <si>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</si>
  <si>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</si>
  <si>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</si>
  <si>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</si>
  <si>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</si>
  <si>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</si>
  <si>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</si>
  <si>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</si>
  <si>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</si>
  <si>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</si>
  <si>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</si>
  <si>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</si>
  <si>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</si>
  <si>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</si>
  <si>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</si>
  <si>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</si>
  <si>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</si>
  <si>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</si>
  <si>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</si>
  <si>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</si>
  <si>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</si>
  <si>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</si>
  <si>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</si>
  <si>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</si>
  <si>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</si>
  <si>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</si>
  <si>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</si>
  <si>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</si>
  <si>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</si>
  <si>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</si>
  <si>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</si>
  <si>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</si>
  <si>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</si>
  <si>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</si>
  <si>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</si>
  <si>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</si>
  <si>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</si>
  <si>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</si>
  <si>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</si>
  <si>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</si>
  <si>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</si>
  <si>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</si>
  <si>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</si>
  <si>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</si>
  <si>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</si>
  <si>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</si>
  <si>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</si>
  <si>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</si>
  <si>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</si>
  <si>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</si>
  <si>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</si>
  <si>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</si>
  <si>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</si>
  <si>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</si>
  <si>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</si>
  <si>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</si>
  <si>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</si>
  <si>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</si>
  <si>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</si>
  <si>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</si>
  <si>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</si>
  <si>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</si>
  <si>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</si>
  <si>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</si>
  <si>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</si>
  <si>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</si>
  <si>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</si>
  <si>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</si>
  <si>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</si>
  <si>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</si>
  <si>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</si>
  <si>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</si>
  <si>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</si>
  <si>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</si>
  <si>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</si>
  <si>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</si>
  <si>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</si>
  <si>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</si>
  <si>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</si>
  <si>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</si>
  <si>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</si>
  <si>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</si>
  <si>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</si>
  <si>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</si>
  <si>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</si>
  <si>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</si>
  <si>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</si>
  <si>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</si>
  <si>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</si>
  <si>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</si>
  <si>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</si>
  <si>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</si>
  <si>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</si>
  <si>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</si>
  <si>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</si>
  <si>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</si>
  <si>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</si>
  <si>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</si>
  <si>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</si>
  <si>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</si>
  <si>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</si>
  <si>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</si>
  <si>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</si>
  <si>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</si>
  <si>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</si>
  <si>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</si>
  <si>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</si>
  <si>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</si>
  <si>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</si>
  <si>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</si>
  <si>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</si>
  <si>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</si>
  <si>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</si>
  <si>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</si>
  <si>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</si>
  <si>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</si>
  <si>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</si>
  <si>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</si>
  <si>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</si>
  <si>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</si>
  <si>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</si>
  <si>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</si>
  <si>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</si>
  <si>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</si>
  <si>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</si>
  <si>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</si>
  <si>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</si>
  <si>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</si>
  <si>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</si>
  <si>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</si>
  <si>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</si>
  <si>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</si>
  <si>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</si>
  <si>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</si>
  <si>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</si>
  <si>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</si>
  <si>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</si>
  <si>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</si>
  <si>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</si>
  <si>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</si>
  <si>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</si>
  <si>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</si>
  <si>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</si>
  <si>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</si>
  <si>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</si>
  <si>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</si>
  <si>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</si>
  <si>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</si>
  <si>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</si>
  <si>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</si>
  <si>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</si>
  <si>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</si>
  <si>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</si>
  <si>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</si>
  <si>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</si>
  <si>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</si>
  <si>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</si>
  <si>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</si>
  <si>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</si>
  <si>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</si>
  <si>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</si>
  <si>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</si>
  <si>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</si>
  <si>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</si>
  <si>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</si>
  <si>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</si>
  <si>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</si>
  <si>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</si>
  <si>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</si>
  <si>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</si>
  <si>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</si>
  <si>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</si>
  <si>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</si>
  <si>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</si>
  <si>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</si>
  <si>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</si>
  <si>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</si>
  <si>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</si>
  <si>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</si>
  <si>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</si>
  <si>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</si>
  <si>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</si>
  <si>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</si>
  <si>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</si>
  <si>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</si>
  <si>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</si>
  <si>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</si>
  <si>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</si>
  <si>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</si>
  <si>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</si>
  <si>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</si>
  <si>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</si>
  <si>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</si>
  <si>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</si>
  <si>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</si>
  <si>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</si>
  <si>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</si>
  <si>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</si>
  <si>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</si>
  <si>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</si>
  <si>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</si>
  <si>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</si>
  <si>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</si>
  <si>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</si>
  <si>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</si>
  <si>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</si>
  <si>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</si>
  <si>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</si>
  <si>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</si>
  <si>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</si>
  <si>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</si>
  <si>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</si>
  <si>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</si>
  <si>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</si>
  <si>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</si>
  <si>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</si>
  <si>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</si>
  <si>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</si>
  <si>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</si>
  <si>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</si>
  <si>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</si>
  <si>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</si>
  <si>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</si>
  <si>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</si>
  <si>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</si>
  <si>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</si>
  <si>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</si>
  <si>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</si>
  <si>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</si>
  <si>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</si>
  <si>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</si>
  <si>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</si>
  <si>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</si>
  <si>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</si>
  <si>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</si>
  <si>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</si>
  <si>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</si>
  <si>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</si>
  <si>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</si>
  <si>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</si>
  <si>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</si>
  <si>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</si>
  <si>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</si>
  <si>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</si>
  <si>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</si>
  <si>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</si>
  <si>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</si>
  <si>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</si>
  <si>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</si>
  <si>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</si>
  <si>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</si>
  <si>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</si>
  <si>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</si>
  <si>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</si>
  <si>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</si>
  <si>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</si>
  <si>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</si>
  <si>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</si>
  <si>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</si>
  <si>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</si>
  <si>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</si>
  <si>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</si>
  <si>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</si>
  <si>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</si>
  <si>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</si>
  <si>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</si>
  <si>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</si>
  <si>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</si>
  <si>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</si>
  <si>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</si>
  <si>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</si>
  <si>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</si>
  <si>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</si>
  <si>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</si>
  <si>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</si>
  <si>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</si>
  <si>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</si>
  <si>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</si>
  <si>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</si>
  <si>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</si>
  <si>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</si>
  <si>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</si>
  <si>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</si>
  <si>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</si>
  <si>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</si>
  <si>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</si>
  <si>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</si>
  <si>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</si>
  <si>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</si>
  <si>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</si>
  <si>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</si>
  <si>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</si>
  <si>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</si>
  <si>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</si>
  <si>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</si>
  <si>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</si>
  <si>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</si>
  <si>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</si>
  <si>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</si>
  <si>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</si>
  <si>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</si>
  <si>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</si>
  <si>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</si>
  <si>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</si>
  <si>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</si>
  <si>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</si>
  <si>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</si>
  <si>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</si>
  <si>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</si>
  <si>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</si>
  <si>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</si>
  <si>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</si>
  <si>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</si>
  <si>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</si>
  <si>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</si>
  <si>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</si>
  <si>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</si>
  <si>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</si>
  <si>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</si>
  <si>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</si>
  <si>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</si>
  <si>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</si>
  <si>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</si>
  <si>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</si>
  <si>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</si>
  <si>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</si>
  <si>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</si>
  <si>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</si>
  <si>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</si>
  <si>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</si>
  <si>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</si>
  <si>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</si>
  <si>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</si>
  <si>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</si>
  <si>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</si>
  <si>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</si>
  <si>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</si>
  <si>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</si>
  <si>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</si>
  <si>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</si>
  <si>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</si>
  <si>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</si>
  <si>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</si>
  <si>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</si>
  <si>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</si>
  <si>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</si>
  <si>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</si>
  <si>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</si>
  <si>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</si>
  <si>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</si>
  <si>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</si>
  <si>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</si>
  <si>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</si>
  <si>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</si>
  <si>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</si>
  <si>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</si>
  <si>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</si>
  <si>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</si>
  <si>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</si>
  <si>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</si>
  <si>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</si>
  <si>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</si>
  <si>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</si>
  <si>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</si>
  <si>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</si>
  <si>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</si>
  <si>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</si>
  <si>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</si>
  <si>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</si>
  <si>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</si>
  <si>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</si>
  <si>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</si>
  <si>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</si>
  <si>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</si>
  <si>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</si>
  <si>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</si>
  <si>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</si>
  <si>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</si>
  <si>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</si>
  <si>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</si>
  <si>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</si>
  <si>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</si>
  <si>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</si>
  <si>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</si>
  <si>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</si>
  <si>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</si>
  <si>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</si>
  <si>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</si>
  <si>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</si>
  <si>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</si>
  <si>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</si>
  <si>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</si>
  <si>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</si>
  <si>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</si>
  <si>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</si>
  <si>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</si>
  <si>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</si>
  <si>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</si>
  <si>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</si>
  <si>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</si>
  <si>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</si>
  <si>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</si>
  <si>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</si>
  <si>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</si>
  <si>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</si>
  <si>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</si>
  <si>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</si>
  <si>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</si>
  <si>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</si>
  <si>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</si>
  <si>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</si>
  <si>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</si>
  <si>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</si>
  <si>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</si>
  <si>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</si>
  <si>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</si>
  <si>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</si>
  <si>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</si>
  <si>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</si>
  <si>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</si>
  <si>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</si>
  <si>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</si>
  <si>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</si>
  <si>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</si>
  <si>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</si>
  <si>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</si>
  <si>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</si>
  <si>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</si>
  <si>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</si>
  <si>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</si>
  <si>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</si>
  <si>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</si>
  <si>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</si>
  <si>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</si>
  <si>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</si>
  <si>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</si>
  <si>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</si>
  <si>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</si>
  <si>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</si>
  <si>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</si>
  <si>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</si>
  <si>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</si>
  <si>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</si>
  <si>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</si>
  <si>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</si>
  <si>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</si>
  <si>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</si>
  <si>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</si>
  <si>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</si>
  <si>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</si>
  <si>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</si>
  <si>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</si>
  <si>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</si>
  <si>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</si>
  <si>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</si>
  <si>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</si>
  <si>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</si>
  <si>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</si>
  <si>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</si>
  <si>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</si>
  <si>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</si>
  <si>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</si>
  <si>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</si>
  <si>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</si>
  <si>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</si>
  <si>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</si>
  <si>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</si>
  <si>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</si>
  <si>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</si>
  <si>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</si>
  <si>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</si>
  <si>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</si>
  <si>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</si>
  <si>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</si>
  <si>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</si>
  <si>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</si>
  <si>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</si>
  <si>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</si>
  <si>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</si>
  <si>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</si>
  <si>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</si>
  <si>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</si>
  <si>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</si>
  <si>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</si>
  <si>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</si>
  <si>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</si>
  <si>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</si>
  <si>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</si>
  <si>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</si>
  <si>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</si>
  <si>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</si>
  <si>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</si>
  <si>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</si>
  <si>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</si>
  <si>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</si>
  <si>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</si>
  <si>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</si>
  <si>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</si>
  <si>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</si>
  <si>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</si>
  <si>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</si>
  <si>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</si>
  <si>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</si>
  <si>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</si>
  <si>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</si>
  <si>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</si>
  <si>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</si>
  <si>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</si>
  <si>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</si>
  <si>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</si>
  <si>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</si>
  <si>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</si>
  <si>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</si>
  <si>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</si>
  <si>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</si>
  <si>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</si>
  <si>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</si>
  <si>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</si>
  <si>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</si>
  <si>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</si>
  <si>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</si>
  <si>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</si>
  <si>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</si>
  <si>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</si>
  <si>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</si>
  <si>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</si>
  <si>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</si>
  <si>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</si>
  <si>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</si>
  <si>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</si>
  <si>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</si>
  <si>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</si>
  <si>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</si>
  <si>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</si>
  <si>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</si>
  <si>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</si>
  <si>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</si>
  <si>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</si>
  <si>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</si>
  <si>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</si>
  <si>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</si>
  <si>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</si>
  <si>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</si>
  <si>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</si>
  <si>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</si>
  <si>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</si>
  <si>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</si>
  <si>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</si>
  <si>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</si>
  <si>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</si>
  <si>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</si>
  <si>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</si>
  <si>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</si>
  <si>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</si>
  <si>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</si>
  <si>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</si>
  <si>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</si>
  <si>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</si>
  <si>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</si>
  <si>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</si>
  <si>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</si>
  <si>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</si>
  <si>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</si>
  <si>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</si>
  <si>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</si>
  <si>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</si>
  <si>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</si>
  <si>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</si>
  <si>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</si>
  <si>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</si>
  <si>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</si>
  <si>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</si>
  <si>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</si>
  <si>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</si>
  <si>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</si>
  <si>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</si>
  <si>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</si>
  <si>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</si>
  <si>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</si>
  <si>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</si>
  <si>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</si>
  <si>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</si>
  <si>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</si>
  <si>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</si>
  <si>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</si>
  <si>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</si>
  <si>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</si>
  <si>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</si>
  <si>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</si>
  <si>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</si>
  <si>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</si>
  <si>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</si>
  <si>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</si>
  <si>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</si>
  <si>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</si>
  <si>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</si>
  <si>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</si>
  <si>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</si>
  <si>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</si>
  <si>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</si>
  <si>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</si>
  <si>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</si>
  <si>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</si>
  <si>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</si>
  <si>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</si>
  <si>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</si>
  <si>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</si>
  <si>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</si>
  <si>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</si>
  <si>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</si>
  <si>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</si>
  <si>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</si>
  <si>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</si>
  <si>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</si>
  <si>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</si>
  <si>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</si>
  <si>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</si>
  <si>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</si>
  <si>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</si>
  <si>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</si>
  <si>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</si>
  <si>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</si>
  <si>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</si>
  <si>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</si>
  <si>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</si>
  <si>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</si>
  <si>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</si>
  <si>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</si>
  <si>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</si>
  <si>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</si>
  <si>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</si>
  <si>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</si>
  <si>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</si>
  <si>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</si>
  <si>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</si>
  <si>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</si>
  <si>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</si>
  <si>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</si>
  <si>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</si>
  <si>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</si>
  <si>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</si>
  <si>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</si>
  <si>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</si>
  <si>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</si>
  <si>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</si>
  <si>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</si>
  <si>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</si>
  <si>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</si>
  <si>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</si>
  <si>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</si>
  <si>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</si>
  <si>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</si>
  <si>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</si>
  <si>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</si>
  <si>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</si>
  <si>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</si>
  <si>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</si>
  <si>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</si>
  <si>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</si>
  <si>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</si>
  <si>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</si>
  <si>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</si>
  <si>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</si>
  <si>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</si>
  <si>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</si>
  <si>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</si>
  <si>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</si>
  <si>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</si>
  <si>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</si>
  <si>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</si>
  <si>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</si>
  <si>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</si>
  <si>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</si>
  <si>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</si>
  <si>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</si>
  <si>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</si>
  <si>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</si>
  <si>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</si>
  <si>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</si>
  <si>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</si>
  <si>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</si>
  <si>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</si>
  <si>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</si>
  <si>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</si>
  <si>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</si>
  <si>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</si>
  <si>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</si>
  <si>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</si>
  <si>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</si>
  <si>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</si>
  <si>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</si>
  <si>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</si>
  <si>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</si>
  <si>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</si>
  <si>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</si>
  <si>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</si>
  <si>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</si>
  <si>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</si>
  <si>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</si>
  <si>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</si>
  <si>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</si>
  <si>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</si>
  <si>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</si>
  <si>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</si>
  <si>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</si>
  <si>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</si>
  <si>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</si>
  <si>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</si>
  <si>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</si>
  <si>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</si>
  <si>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</si>
  <si>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</si>
  <si>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</si>
  <si>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</si>
  <si>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</si>
  <si>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</si>
  <si>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</si>
  <si>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</si>
  <si>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</si>
  <si>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</si>
  <si>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</si>
  <si>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</si>
  <si>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</si>
  <si>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</si>
  <si>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</si>
  <si>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</si>
  <si>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</si>
  <si>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</si>
  <si>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</si>
  <si>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</si>
  <si>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</si>
  <si>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</si>
  <si>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</si>
  <si>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</si>
  <si>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</si>
  <si>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</si>
  <si>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</si>
  <si>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</si>
  <si>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</si>
  <si>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</si>
  <si>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</si>
  <si>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</si>
  <si>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</si>
  <si>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</si>
  <si>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</si>
  <si>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</si>
  <si>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</si>
  <si>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</si>
  <si>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</si>
  <si>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</si>
  <si>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</si>
  <si>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</si>
  <si>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</si>
  <si>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</si>
  <si>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</si>
  <si>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</si>
  <si>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</si>
  <si>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</si>
  <si>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</si>
  <si>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</si>
  <si>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</si>
  <si>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</si>
  <si>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</si>
  <si>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</si>
  <si>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</si>
  <si>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</si>
  <si>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</si>
  <si>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</si>
  <si>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</si>
  <si>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</si>
  <si>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</si>
  <si>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</si>
  <si>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</si>
  <si>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</si>
  <si>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</si>
  <si>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</si>
  <si>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</si>
  <si>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</si>
  <si>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</si>
  <si>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</si>
  <si>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</si>
  <si>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</si>
  <si>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</si>
  <si>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</si>
  <si>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</si>
  <si>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</si>
  <si>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</si>
  <si>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</si>
  <si>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</si>
  <si>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</si>
  <si>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</si>
  <si>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</si>
  <si>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</si>
  <si>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</si>
  <si>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</si>
  <si>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</si>
  <si>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</si>
  <si>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</si>
  <si>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</si>
  <si>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</si>
  <si>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</si>
  <si>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</si>
  <si>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</si>
  <si>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</si>
  <si>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</si>
  <si>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</si>
  <si>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</si>
  <si>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</si>
  <si>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</si>
  <si>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</si>
  <si>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</si>
  <si>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</si>
  <si>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</si>
  <si>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</si>
  <si>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</si>
  <si>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</si>
  <si>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</si>
  <si>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</si>
  <si>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</si>
  <si>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</si>
  <si>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</si>
  <si>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</si>
  <si>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</si>
  <si>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</si>
  <si>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</si>
  <si>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</si>
  <si>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</si>
  <si>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</si>
  <si>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</si>
  <si>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</si>
  <si>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</si>
  <si>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</si>
  <si>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</si>
  <si>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</si>
  <si>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</si>
  <si>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</si>
  <si>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</si>
  <si>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</si>
  <si>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</si>
  <si>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</si>
  <si>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</si>
  <si>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</si>
  <si>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</si>
  <si>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</si>
  <si>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</si>
  <si>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</si>
  <si>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</si>
  <si>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</si>
  <si>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</si>
  <si>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</si>
  <si>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</si>
  <si>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</si>
  <si>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</si>
  <si>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</si>
  <si>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</si>
  <si>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</si>
  <si>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</si>
  <si>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</si>
  <si>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</si>
  <si>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</si>
  <si>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</si>
  <si>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</si>
  <si>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</si>
  <si>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</si>
  <si>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</si>
  <si>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</si>
  <si>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</si>
  <si>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</si>
  <si>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</si>
  <si>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</si>
  <si>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</si>
  <si>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</si>
  <si>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</si>
  <si>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</si>
  <si>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</si>
  <si>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</si>
  <si>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</si>
  <si>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</si>
  <si>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</si>
  <si>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</si>
  <si>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</si>
  <si>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</si>
  <si>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</si>
  <si>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</si>
  <si>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</si>
  <si>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</si>
  <si>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</si>
  <si>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</si>
  <si>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</si>
  <si>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</si>
  <si>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</si>
  <si>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</si>
  <si>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</si>
  <si>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</si>
  <si>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</si>
  <si>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</si>
  <si>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</si>
  <si>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</si>
  <si>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</si>
  <si>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</si>
  <si>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</si>
  <si>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</si>
  <si>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</si>
  <si>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</si>
  <si>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</si>
  <si>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</si>
  <si>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</si>
  <si>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</si>
  <si>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</si>
  <si>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</si>
  <si>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</si>
  <si>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</si>
  <si>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</si>
  <si>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</si>
  <si>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</si>
  <si>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</si>
  <si>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</si>
  <si>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</si>
  <si>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</si>
  <si>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</si>
  <si>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</si>
  <si>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</si>
  <si>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</si>
  <si>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</si>
  <si>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</si>
  <si>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</si>
  <si>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</si>
  <si>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</si>
  <si>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</si>
  <si>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</si>
  <si>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</si>
  <si>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</si>
  <si>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</si>
  <si>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</si>
  <si>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</si>
  <si>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</si>
  <si>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</si>
  <si>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</si>
  <si>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</si>
  <si>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</si>
  <si>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</si>
  <si>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</si>
  <si>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</si>
  <si>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</si>
  <si>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</si>
  <si>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</si>
  <si>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</si>
  <si>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</si>
  <si>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</si>
  <si>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</si>
  <si>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</si>
  <si>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</si>
  <si>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</si>
  <si>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</si>
  <si>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</si>
  <si>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</si>
  <si>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</si>
  <si>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</si>
  <si>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</si>
  <si>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</si>
  <si>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</si>
  <si>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</si>
  <si>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</si>
  <si>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</si>
  <si>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</si>
  <si>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</si>
  <si>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</si>
  <si>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</si>
  <si>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</si>
  <si>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</si>
  <si>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</si>
  <si>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</si>
  <si>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</si>
  <si>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</si>
  <si>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</si>
  <si>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</si>
  <si>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</si>
  <si>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</si>
  <si>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</si>
  <si>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</si>
  <si>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</si>
  <si>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</si>
  <si>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</si>
  <si>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</si>
  <si>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</si>
  <si>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</si>
  <si>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</si>
  <si>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</si>
  <si>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</si>
  <si>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</si>
  <si>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</si>
  <si>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</si>
  <si>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</si>
  <si>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</si>
  <si>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</si>
  <si>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</si>
  <si>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</si>
  <si>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</si>
  <si>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</si>
  <si>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</si>
  <si>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</si>
  <si>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</si>
  <si>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</si>
  <si>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</si>
  <si>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</si>
  <si>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</si>
  <si>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</si>
  <si>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</si>
  <si>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</si>
  <si>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</si>
  <si>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</si>
  <si>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</si>
  <si>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</si>
  <si>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</si>
  <si>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</si>
  <si>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</si>
  <si>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</si>
  <si>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</si>
  <si>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</si>
  <si>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</si>
  <si>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</si>
  <si>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</si>
  <si>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</si>
  <si>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</si>
  <si>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</si>
  <si>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</si>
  <si>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</si>
  <si>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</si>
  <si>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</si>
  <si>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</si>
  <si>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</si>
  <si>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</si>
  <si>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</si>
  <si>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</si>
  <si>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</si>
  <si>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</si>
  <si>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</si>
  <si>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</si>
  <si>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</si>
  <si>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</si>
  <si>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</si>
  <si>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</si>
  <si>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</si>
  <si>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</si>
  <si>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</si>
  <si>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</si>
  <si>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</si>
  <si>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</si>
  <si>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</si>
  <si>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</si>
  <si>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</si>
  <si>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</si>
  <si>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</si>
  <si>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</si>
  <si>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</si>
  <si>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</si>
  <si>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</si>
  <si>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</si>
  <si>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</si>
  <si>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</si>
  <si>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</si>
  <si>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</si>
  <si>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</si>
  <si>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</si>
  <si>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</si>
  <si>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</si>
  <si>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</si>
  <si>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</si>
  <si>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</si>
  <si>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</si>
  <si>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</si>
  <si>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</si>
  <si>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</si>
  <si>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</si>
  <si>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</si>
  <si>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</si>
  <si>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</si>
  <si>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</si>
  <si>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</si>
  <si>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</si>
  <si>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</si>
  <si>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</si>
  <si>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</si>
  <si>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</si>
  <si>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</si>
  <si>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</si>
  <si>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</si>
  <si>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</si>
  <si>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</si>
  <si>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</si>
  <si>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</si>
  <si>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</si>
  <si>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</si>
  <si>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</si>
  <si>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</si>
  <si>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</si>
  <si>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</si>
  <si>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</si>
  <si>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</si>
  <si>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</si>
  <si>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</si>
  <si>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</si>
  <si>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</si>
  <si>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</si>
  <si>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</si>
  <si>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</si>
  <si>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</si>
  <si>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</si>
  <si>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</si>
  <si>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</si>
  <si>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</si>
  <si>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</si>
  <si>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</si>
  <si>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</si>
  <si>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</si>
  <si>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</si>
  <si>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</si>
  <si>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</si>
  <si>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</si>
  <si>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</si>
  <si>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</si>
  <si>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</si>
  <si>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</si>
  <si>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</si>
  <si>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</si>
  <si>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</si>
  <si>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</si>
  <si>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</si>
  <si>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</si>
  <si>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</si>
  <si>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</si>
  <si>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</si>
  <si>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</si>
  <si>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</si>
  <si>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</si>
  <si>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</si>
  <si>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</si>
  <si>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</si>
  <si>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</si>
  <si>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</si>
  <si>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</si>
  <si>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</si>
  <si>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</si>
  <si>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</si>
  <si>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</si>
  <si>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</si>
  <si>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</si>
  <si>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</si>
  <si>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</si>
  <si>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</si>
  <si>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</si>
  <si>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</si>
  <si>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</si>
  <si>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</si>
  <si>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</si>
  <si>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</si>
  <si>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</si>
  <si>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</si>
  <si>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</si>
  <si>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</si>
  <si>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</si>
  <si>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</si>
  <si>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</si>
  <si>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</si>
  <si>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</si>
  <si>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</si>
  <si>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</si>
  <si>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</si>
  <si>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</si>
  <si>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</si>
  <si>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</si>
  <si>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</si>
  <si>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</si>
  <si>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</si>
  <si>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</si>
  <si>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</si>
  <si>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</si>
  <si>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</si>
  <si>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</si>
  <si>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</si>
  <si>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</si>
  <si>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</si>
  <si>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</si>
  <si>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</si>
  <si>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</si>
  <si>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</si>
  <si>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</si>
  <si>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</si>
  <si>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</si>
  <si>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</si>
  <si>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</si>
  <si>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</si>
  <si>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</si>
  <si>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</si>
  <si>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</si>
  <si>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</si>
  <si>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</si>
  <si>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</si>
  <si>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</si>
  <si>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</si>
  <si>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</si>
  <si>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</si>
  <si>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</si>
  <si>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</si>
  <si>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</si>
  <si>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</si>
  <si>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</si>
  <si>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</si>
  <si>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</si>
  <si>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</si>
  <si>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</si>
  <si>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</si>
  <si>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</si>
  <si>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</si>
  <si>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</si>
  <si>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</si>
  <si>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</si>
  <si>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</si>
  <si>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</si>
  <si>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</si>
  <si>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</si>
  <si>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</si>
  <si>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</si>
  <si>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</si>
  <si>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</si>
  <si>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</si>
  <si>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</si>
  <si>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</si>
  <si>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</si>
  <si>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</si>
  <si>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</si>
  <si>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</si>
  <si>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</si>
  <si>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</si>
  <si>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</si>
  <si>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</si>
  <si>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</si>
  <si>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</si>
  <si>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</si>
  <si>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</si>
  <si>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</si>
  <si>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</si>
  <si>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</si>
  <si>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</si>
  <si>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</si>
  <si>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</si>
  <si>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</si>
  <si>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</si>
  <si>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</si>
  <si>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</si>
  <si>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</si>
  <si>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</si>
  <si>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</si>
  <si>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</si>
  <si>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</si>
  <si>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</si>
  <si>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</si>
  <si>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</si>
  <si>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</si>
  <si>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</si>
  <si>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</si>
  <si>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</si>
  <si>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</si>
  <si>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</si>
  <si>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</si>
  <si>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</si>
  <si>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</si>
  <si>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</si>
  <si>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</si>
  <si>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</si>
  <si>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</si>
  <si>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</si>
  <si>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</si>
  <si>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</si>
  <si>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</si>
  <si>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</si>
  <si>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</si>
  <si>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</si>
  <si>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</si>
  <si>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</si>
  <si>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</si>
  <si>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</si>
  <si>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</si>
  <si>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</si>
  <si>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</si>
  <si>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</si>
  <si>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</si>
  <si>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</si>
  <si>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</si>
  <si>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</si>
  <si>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</si>
  <si>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</si>
  <si>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</si>
  <si>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</si>
  <si>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</si>
  <si>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</si>
  <si>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</si>
  <si>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</si>
  <si>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</si>
  <si>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</si>
  <si>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</si>
  <si>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</si>
  <si>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</si>
  <si>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</si>
  <si>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</si>
  <si>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</si>
  <si>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</si>
  <si>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</si>
  <si>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</si>
  <si>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</si>
  <si>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</si>
  <si>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</si>
  <si>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</si>
  <si>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</si>
  <si>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</si>
  <si>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</si>
  <si>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</si>
  <si>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</si>
  <si>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</si>
  <si>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</si>
  <si>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</si>
  <si>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</si>
  <si>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</si>
  <si>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</si>
  <si>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</si>
  <si>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</si>
  <si>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</si>
  <si>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</si>
  <si>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</si>
  <si>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</si>
  <si>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</si>
  <si>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</si>
  <si>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</si>
  <si>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</si>
  <si>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</si>
  <si>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</si>
  <si>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</si>
  <si>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</si>
  <si>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</si>
  <si>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</si>
  <si>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</si>
  <si>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</si>
  <si>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</si>
  <si>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</si>
  <si>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</si>
  <si>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</si>
  <si>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</si>
  <si>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</si>
  <si>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</si>
  <si>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</si>
  <si>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</si>
  <si>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</si>
  <si>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</si>
  <si>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</si>
  <si>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</si>
  <si>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</si>
  <si>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</si>
  <si>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</si>
  <si>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</si>
  <si>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</si>
  <si>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</si>
  <si>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</si>
  <si>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</si>
  <si>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</si>
  <si>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</si>
  <si>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</si>
  <si>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</si>
  <si>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</si>
  <si>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</si>
  <si>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</si>
  <si>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</si>
  <si>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</si>
  <si>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</si>
  <si>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</si>
  <si>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</si>
  <si>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</si>
  <si>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</si>
  <si>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</si>
  <si>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</si>
  <si>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</si>
  <si>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</si>
  <si>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</si>
  <si>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</si>
  <si>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</si>
  <si>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</si>
  <si>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</si>
  <si>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</si>
  <si>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</si>
  <si>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</si>
  <si>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</si>
  <si>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</si>
  <si>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</si>
  <si>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</si>
  <si>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</si>
  <si>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</si>
  <si>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</si>
  <si>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</si>
  <si>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</si>
  <si>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</si>
  <si>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</si>
  <si>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</si>
  <si>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</si>
  <si>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</si>
  <si>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</si>
  <si>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</si>
  <si>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</si>
  <si>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</si>
  <si>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</si>
  <si>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</si>
  <si>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</si>
  <si>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</si>
  <si>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</si>
  <si>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</si>
  <si>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</si>
  <si>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</si>
  <si>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</si>
  <si>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</si>
  <si>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</si>
  <si>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</si>
  <si>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</si>
  <si>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</si>
  <si>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</si>
  <si>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</si>
  <si>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</si>
  <si>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</si>
  <si>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</si>
  <si>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</si>
  <si>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</si>
  <si>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</si>
  <si>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</si>
  <si>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</si>
  <si>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</si>
  <si>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</si>
  <si>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</si>
  <si>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</si>
  <si>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</si>
  <si>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</si>
  <si>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</si>
  <si>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</si>
  <si>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</si>
  <si>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</si>
  <si>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</si>
  <si>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</si>
  <si>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</si>
  <si>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</si>
  <si>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</si>
  <si>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</si>
  <si>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</si>
  <si>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</si>
  <si>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</si>
  <si>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</si>
  <si>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</si>
  <si>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</si>
  <si>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</si>
  <si>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</si>
  <si>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</si>
  <si>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</si>
  <si>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</si>
  <si>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</si>
  <si>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</si>
  <si>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</si>
  <si>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</si>
  <si>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</si>
  <si>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</si>
  <si>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</si>
  <si>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</si>
  <si>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</si>
  <si>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</si>
  <si>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</si>
  <si>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</si>
  <si>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</si>
  <si>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</si>
  <si>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</si>
  <si>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</si>
  <si>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</si>
  <si>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</si>
  <si>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</si>
  <si>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</si>
  <si>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</si>
  <si>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</si>
  <si>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</si>
  <si>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</si>
  <si>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</si>
  <si>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</si>
  <si>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</si>
  <si>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</si>
  <si>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</si>
  <si>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</si>
  <si>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</si>
  <si>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</si>
  <si>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</si>
  <si>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</si>
  <si>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</si>
  <si>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</si>
  <si>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</si>
  <si>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</si>
  <si>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</si>
  <si>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</si>
  <si>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</si>
  <si>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</si>
  <si>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</si>
  <si>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</si>
  <si>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</si>
  <si>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</si>
  <si>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</si>
  <si>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</si>
  <si>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</si>
  <si>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</si>
  <si>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</si>
  <si>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</si>
  <si>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</si>
  <si>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</si>
  <si>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</si>
  <si>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</si>
  <si>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</si>
  <si>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</si>
  <si>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</si>
  <si>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</si>
  <si>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</si>
  <si>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</si>
  <si>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</si>
  <si>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</si>
  <si>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</si>
  <si>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</si>
  <si>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</si>
  <si>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</si>
  <si>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</si>
  <si>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</si>
  <si>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</si>
  <si>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</si>
  <si>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</si>
  <si>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</si>
  <si>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</si>
  <si>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</si>
  <si>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</si>
  <si>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</si>
  <si>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</si>
  <si>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</si>
  <si>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</si>
  <si>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</si>
  <si>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</si>
  <si>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</si>
  <si>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</si>
  <si>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</si>
  <si>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</si>
  <si>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</si>
  <si>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</si>
  <si>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</si>
  <si>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</si>
  <si>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</si>
  <si>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</si>
  <si>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</si>
  <si>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</si>
  <si>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</si>
  <si>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</si>
  <si>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</si>
  <si>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</si>
  <si>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</si>
  <si>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</si>
  <si>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</si>
  <si>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</si>
  <si>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</si>
  <si>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</si>
  <si>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</si>
  <si>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</si>
  <si>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</si>
  <si>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</si>
  <si>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</si>
  <si>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</si>
  <si>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</si>
  <si>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</si>
  <si>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</si>
  <si>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</si>
  <si>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</si>
  <si>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</si>
  <si>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</si>
  <si>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</si>
  <si>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</si>
  <si>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</si>
  <si>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</si>
  <si>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</si>
  <si>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</si>
  <si>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</si>
  <si>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</si>
  <si>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</si>
  <si>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</si>
  <si>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</si>
  <si>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</si>
  <si>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</si>
  <si>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</si>
  <si>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</si>
  <si>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</si>
  <si>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</si>
  <si>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</si>
  <si>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</si>
  <si>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</si>
  <si>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</si>
  <si>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</si>
  <si>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</si>
  <si>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</si>
  <si>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</si>
  <si>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</si>
  <si>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</si>
  <si>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</si>
  <si>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</si>
  <si>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</si>
  <si>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</si>
  <si>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</si>
  <si>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</si>
  <si>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</si>
  <si>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</si>
  <si>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</si>
  <si>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</si>
  <si>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</si>
  <si>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</si>
  <si>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</si>
  <si>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</si>
  <si>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</si>
  <si>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</si>
  <si>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</si>
  <si>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</si>
  <si>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</si>
  <si>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</si>
  <si>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</si>
  <si>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</si>
  <si>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</si>
  <si>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</si>
  <si>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</si>
  <si>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</si>
  <si>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</si>
  <si>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</si>
  <si>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</si>
  <si>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</si>
  <si>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</si>
  <si>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</si>
  <si>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</si>
  <si>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</si>
  <si>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</si>
  <si>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</si>
  <si>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</si>
  <si>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</si>
  <si>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</si>
  <si>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</si>
  <si>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</si>
  <si>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</si>
  <si>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</si>
  <si>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</si>
  <si>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</si>
  <si>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</si>
  <si>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</si>
  <si>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</si>
  <si>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</si>
  <si>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</si>
  <si>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</si>
  <si>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</si>
  <si>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</si>
  <si>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</si>
  <si>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</si>
  <si>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</si>
  <si>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</si>
  <si>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</si>
  <si>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</si>
  <si>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</si>
  <si>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</si>
  <si>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</si>
  <si>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</si>
  <si>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</si>
  <si>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</si>
  <si>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</si>
  <si>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</si>
  <si>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</si>
  <si>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</si>
  <si>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</si>
  <si>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</si>
  <si>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</si>
  <si>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</si>
  <si>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</si>
  <si>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</si>
  <si>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</si>
  <si>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</si>
  <si>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</si>
  <si>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</si>
  <si>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</si>
  <si>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</si>
  <si>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</si>
  <si>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</si>
  <si>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</si>
  <si>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</si>
  <si>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</si>
  <si>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</si>
  <si>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</si>
  <si>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</si>
  <si>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</si>
  <si>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</si>
  <si>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</si>
  <si>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</si>
  <si>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</si>
  <si>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</si>
  <si>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</si>
  <si>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</si>
  <si>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</si>
  <si>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</si>
  <si>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</si>
  <si>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</si>
  <si>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</si>
  <si>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</si>
  <si>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</si>
  <si>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</si>
  <si>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</si>
  <si>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</si>
  <si>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</si>
  <si>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</si>
  <si>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</si>
  <si>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</si>
  <si>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</si>
  <si>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</si>
  <si>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</si>
  <si>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</si>
  <si>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</si>
  <si>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</si>
  <si>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</si>
  <si>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</si>
  <si>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</si>
  <si>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</si>
  <si>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</si>
  <si>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</si>
  <si>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</si>
  <si>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</si>
  <si>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</si>
  <si>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</si>
  <si>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</si>
  <si>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</si>
  <si>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</si>
  <si>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</si>
  <si>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</si>
  <si>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</si>
  <si>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</si>
  <si>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</si>
  <si>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</si>
  <si>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</si>
  <si>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</si>
  <si>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</si>
  <si>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</si>
  <si>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</si>
  <si>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</si>
  <si>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</si>
  <si>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</si>
  <si>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</si>
  <si>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</si>
  <si>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</si>
  <si>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</si>
  <si>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</si>
  <si>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</si>
  <si>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</si>
  <si>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</si>
  <si>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</si>
  <si>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</si>
  <si>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</si>
  <si>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</si>
  <si>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</si>
  <si>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</si>
  <si>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</si>
  <si>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</si>
  <si>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</si>
  <si>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</si>
  <si>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</si>
  <si>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</si>
  <si>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</si>
  <si>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</si>
  <si>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</si>
  <si>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</si>
  <si>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</si>
  <si>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</si>
  <si>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</si>
  <si>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</si>
  <si>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</si>
  <si>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</si>
  <si>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</si>
  <si>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</si>
  <si>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</si>
  <si>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</si>
  <si>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</si>
  <si>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</si>
  <si>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</si>
  <si>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</si>
  <si>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</si>
  <si>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</si>
  <si>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</si>
  <si>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</si>
  <si>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</si>
  <si>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</si>
  <si>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</si>
  <si>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</si>
  <si>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</si>
  <si>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</si>
  <si>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</si>
  <si>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</si>
  <si>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</si>
  <si>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</si>
  <si>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</si>
  <si>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</si>
  <si>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</si>
  <si>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</si>
  <si>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</si>
  <si>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</si>
  <si>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</si>
  <si>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</si>
  <si>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</si>
  <si>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</si>
  <si>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</si>
  <si>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</si>
  <si>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</si>
  <si>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</si>
  <si>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</si>
  <si>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</si>
  <si>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</si>
  <si>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</si>
  <si>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</si>
  <si>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</si>
  <si>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</si>
  <si>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</si>
  <si>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</si>
  <si>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</si>
  <si>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</si>
  <si>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</si>
  <si>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</si>
  <si>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</si>
  <si>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</si>
  <si>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</si>
  <si>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</si>
  <si>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</si>
  <si>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</si>
  <si>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</si>
  <si>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</si>
  <si>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</si>
  <si>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</si>
  <si>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</si>
  <si>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</si>
  <si>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</si>
  <si>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</si>
  <si>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</si>
  <si>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</si>
  <si>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</si>
  <si>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</si>
  <si>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</si>
  <si>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</si>
  <si>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</si>
  <si>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</si>
  <si>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</si>
  <si>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</si>
  <si>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</si>
  <si>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</si>
  <si>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</si>
  <si>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</si>
  <si>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</si>
  <si>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</si>
  <si>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</si>
  <si>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</si>
  <si>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</si>
  <si>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</si>
  <si>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</si>
  <si>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</si>
  <si>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</si>
  <si>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</si>
  <si>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</si>
  <si>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</si>
  <si>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</si>
  <si>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</si>
  <si>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</si>
  <si>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</si>
  <si>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</si>
  <si>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</si>
  <si>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</si>
  <si>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</si>
  <si>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</si>
  <si>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</si>
  <si>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</si>
  <si>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</si>
  <si>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</si>
  <si>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</si>
  <si>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</si>
  <si>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</si>
  <si>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</si>
  <si>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</si>
  <si>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</si>
  <si>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</si>
  <si>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</si>
  <si>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</si>
  <si>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</si>
  <si>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</si>
  <si>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</si>
  <si>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</si>
  <si>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</si>
  <si>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</si>
  <si>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</si>
  <si>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</si>
  <si>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</si>
  <si>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</si>
  <si>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</si>
  <si>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</si>
  <si>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</si>
  <si>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</si>
  <si>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</si>
  <si>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</si>
  <si>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</si>
  <si>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</si>
  <si>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</si>
  <si>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</si>
  <si>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</si>
  <si>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</si>
  <si>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</si>
  <si>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</si>
  <si>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</si>
  <si>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</si>
  <si>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</si>
  <si>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</si>
  <si>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</si>
  <si>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</si>
  <si>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</si>
  <si>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</si>
  <si>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</si>
  <si>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</si>
  <si>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</si>
  <si>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</si>
  <si>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</si>
  <si>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</si>
  <si>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</si>
  <si>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</si>
  <si>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</si>
  <si>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</si>
  <si>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</si>
  <si>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</si>
  <si>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</si>
  <si>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</si>
  <si>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</si>
  <si>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</si>
  <si>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</si>
  <si>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</si>
  <si>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</si>
  <si>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</si>
  <si>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</si>
  <si>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</si>
  <si>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</si>
  <si>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</si>
  <si>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</si>
  <si>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</si>
  <si>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</si>
  <si>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</si>
  <si>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</si>
  <si>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</si>
  <si>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</si>
  <si>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</si>
  <si>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</si>
  <si>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</si>
  <si>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</si>
  <si>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</si>
  <si>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</si>
  <si>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</si>
  <si>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</si>
  <si>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</si>
  <si>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</si>
  <si>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</si>
  <si>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</si>
  <si>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</si>
  <si>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</si>
  <si>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</si>
  <si>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</si>
  <si>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</si>
  <si>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</si>
  <si>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</si>
  <si>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</si>
  <si>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</si>
  <si>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</si>
  <si>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</si>
  <si>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</si>
  <si>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</si>
  <si>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</si>
  <si>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</si>
  <si>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</si>
  <si>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</si>
  <si>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</si>
  <si>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</si>
  <si>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</si>
  <si>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</si>
  <si>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</si>
  <si>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</si>
  <si>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</si>
  <si>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</si>
  <si>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</si>
  <si>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</si>
  <si>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</si>
  <si>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</si>
  <si>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</si>
  <si>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</si>
  <si>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</si>
  <si>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</si>
  <si>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</si>
  <si>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</si>
  <si>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</si>
  <si>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</si>
  <si>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</si>
  <si>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</si>
  <si>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</si>
  <si>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</si>
  <si>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</si>
  <si>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</si>
  <si>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</si>
  <si>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</si>
  <si>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</si>
  <si>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</si>
  <si>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</si>
  <si>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</si>
  <si>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</si>
  <si>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</si>
  <si>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</si>
  <si>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</si>
  <si>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</si>
  <si>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</si>
  <si>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</si>
  <si>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</si>
  <si>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</si>
  <si>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</si>
  <si>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</si>
  <si>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</si>
  <si>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</si>
  <si>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</si>
  <si>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</si>
  <si>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</si>
  <si>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</si>
  <si>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</si>
  <si>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</si>
  <si>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</si>
  <si>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</si>
  <si>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</si>
  <si>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</si>
  <si>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</si>
  <si>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</si>
  <si>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</si>
  <si>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</si>
  <si>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</si>
  <si>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</si>
  <si>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</si>
  <si>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</si>
  <si>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</si>
  <si>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</si>
  <si>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</si>
  <si>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</si>
  <si>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</si>
  <si>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</si>
  <si>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</si>
  <si>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</si>
  <si>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</si>
  <si>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</si>
  <si>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</si>
  <si>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</si>
  <si>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</si>
  <si>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</si>
  <si>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</si>
  <si>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</si>
  <si>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</si>
  <si>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</si>
  <si>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</si>
  <si>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</si>
  <si>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</si>
  <si>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</si>
  <si>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</si>
  <si>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</si>
  <si>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</si>
  <si>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</si>
  <si>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</si>
  <si>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</si>
  <si>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</si>
  <si>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</si>
  <si>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</si>
  <si>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</si>
  <si>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</si>
  <si>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</si>
  <si>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</si>
  <si>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</si>
  <si>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</si>
  <si>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</si>
  <si>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</si>
  <si>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</si>
  <si>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</si>
  <si>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</si>
  <si>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</si>
  <si>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</si>
  <si>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</si>
  <si>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</si>
  <si>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</si>
  <si>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</si>
  <si>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</si>
  <si>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</si>
  <si>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</si>
  <si>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</si>
  <si>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</si>
  <si>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</si>
  <si>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</si>
  <si>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</si>
  <si>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</si>
  <si>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</si>
  <si>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</si>
  <si>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</si>
  <si>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</si>
  <si>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</si>
  <si>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</si>
  <si>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</si>
  <si>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</si>
  <si>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</si>
  <si>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</si>
  <si>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</si>
  <si>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</si>
  <si>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</si>
  <si>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</si>
  <si>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</si>
  <si>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</si>
  <si>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</si>
  <si>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</si>
  <si>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</si>
  <si>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</si>
  <si>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</si>
  <si>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</si>
  <si>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</si>
  <si>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</si>
  <si>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</si>
  <si>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</si>
  <si>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</si>
  <si>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</si>
  <si>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</si>
  <si>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</si>
  <si>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</si>
  <si>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</si>
  <si>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</si>
  <si>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</si>
  <si>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</si>
  <si>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</si>
  <si>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</si>
  <si>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</si>
  <si>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</si>
  <si>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</si>
  <si>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</si>
  <si>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</si>
  <si>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</si>
  <si>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</si>
  <si>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</si>
  <si>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</si>
  <si>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</si>
  <si>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</si>
  <si>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</si>
  <si>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</si>
  <si>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</si>
  <si>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</si>
  <si>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</si>
  <si>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</si>
  <si>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</si>
  <si>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</si>
  <si>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</si>
  <si>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</si>
  <si>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</si>
  <si>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</si>
  <si>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</si>
  <si>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</si>
  <si>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</si>
  <si>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</si>
  <si>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</si>
  <si>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</si>
  <si>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</si>
  <si>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</si>
  <si>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</si>
  <si>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</si>
  <si>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</si>
  <si>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</si>
  <si>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</si>
  <si>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</si>
  <si>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</si>
  <si>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</si>
  <si>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</si>
  <si>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</si>
  <si>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</si>
  <si>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</si>
  <si>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</si>
  <si>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</si>
  <si>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</si>
  <si>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</si>
  <si>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</si>
  <si>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</si>
  <si>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</si>
  <si>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</si>
  <si>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</si>
  <si>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</si>
  <si>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</si>
  <si>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</si>
  <si>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</si>
  <si>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</si>
  <si>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</si>
  <si>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</si>
  <si>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</si>
  <si>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</si>
  <si>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</si>
  <si>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</si>
  <si>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</si>
  <si>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</si>
  <si>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</si>
  <si>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</si>
  <si>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</si>
  <si>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</si>
  <si>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</si>
  <si>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</si>
  <si>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</si>
  <si>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</si>
  <si>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</si>
  <si>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</si>
  <si>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</si>
  <si>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</si>
  <si>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</si>
  <si>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</si>
  <si>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</si>
  <si>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</si>
  <si>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</si>
  <si>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</si>
  <si>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</si>
  <si>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</si>
  <si>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</si>
  <si>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</si>
  <si>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</si>
  <si>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</si>
  <si>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</si>
  <si>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</si>
  <si>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</si>
  <si>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</si>
  <si>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</si>
  <si>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</si>
  <si>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</si>
  <si>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</si>
  <si>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</si>
  <si>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</si>
  <si>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</si>
  <si>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</si>
  <si>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</si>
  <si>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</si>
  <si>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</si>
  <si>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</si>
  <si>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</si>
  <si>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</si>
  <si>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</si>
  <si>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</si>
  <si>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</si>
  <si>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</si>
  <si>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</si>
  <si>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</si>
  <si>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</si>
  <si>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</si>
  <si>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</si>
  <si>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</si>
  <si>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</si>
  <si>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</si>
  <si>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</si>
  <si>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</si>
  <si>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</si>
  <si>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</si>
  <si>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</si>
  <si>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</si>
  <si>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</si>
  <si>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</si>
  <si>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</si>
  <si>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</si>
  <si>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</si>
  <si>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</si>
  <si>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</si>
  <si>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</si>
  <si>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</si>
  <si>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</si>
  <si>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</si>
  <si>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</si>
  <si>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</si>
  <si>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</si>
  <si>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</si>
  <si>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</si>
  <si>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</si>
  <si>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</si>
  <si>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</si>
  <si>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</si>
  <si>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</si>
  <si>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</si>
  <si>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</si>
  <si>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</si>
  <si>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</si>
  <si>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</si>
  <si>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</si>
  <si>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</si>
  <si>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</si>
  <si>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</si>
  <si>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</si>
  <si>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</si>
  <si>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</si>
  <si>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</si>
  <si>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</si>
  <si>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</si>
  <si>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</si>
  <si>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</si>
  <si>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</si>
  <si>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</si>
  <si>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</si>
  <si>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</si>
  <si>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</si>
  <si>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</si>
  <si>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</si>
  <si>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</si>
  <si>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</si>
  <si>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</si>
  <si>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</si>
  <si>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</si>
  <si>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</si>
  <si>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</si>
  <si>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</si>
  <si>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</si>
  <si>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</si>
  <si>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</si>
  <si>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</si>
  <si>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</si>
  <si>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</si>
  <si>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</si>
  <si>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</si>
  <si>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</si>
  <si>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</si>
  <si>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</si>
  <si>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</si>
  <si>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</si>
  <si>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</si>
  <si>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</si>
  <si>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</si>
  <si>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</si>
  <si>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</si>
  <si>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</si>
  <si>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</si>
  <si>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</si>
  <si>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</si>
  <si>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</si>
  <si>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</si>
  <si>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</si>
  <si>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</si>
  <si>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</si>
  <si>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</si>
  <si>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</si>
  <si>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</si>
  <si>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</si>
  <si>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</si>
  <si>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</si>
  <si>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</si>
  <si>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</si>
  <si>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</si>
  <si>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</si>
  <si>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</si>
  <si>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</si>
  <si>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</si>
  <si>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</si>
  <si>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</si>
  <si>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</si>
  <si>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</si>
  <si>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</si>
  <si>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</si>
  <si>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</si>
  <si>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</si>
  <si>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</si>
  <si>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</si>
  <si>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</si>
  <si>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</si>
  <si>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</si>
  <si>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</si>
  <si>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</si>
  <si>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</si>
  <si>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</si>
  <si>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</si>
  <si>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</si>
  <si>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</si>
  <si>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</si>
  <si>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</si>
  <si>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</si>
  <si>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</si>
  <si>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</si>
  <si>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</si>
  <si>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</si>
  <si>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</si>
  <si>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</si>
  <si>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</si>
  <si>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</si>
  <si>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</si>
  <si>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</si>
  <si>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</si>
  <si>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</si>
  <si>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</si>
  <si>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</si>
  <si>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</si>
  <si>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</si>
  <si>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</si>
  <si>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</si>
  <si>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</si>
  <si>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</si>
  <si>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</si>
  <si>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</si>
  <si>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</si>
  <si>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</si>
  <si>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</si>
  <si>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</si>
  <si>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</si>
  <si>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</si>
  <si>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</si>
  <si>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</si>
  <si>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</si>
  <si>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</si>
  <si>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</si>
  <si>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</si>
  <si>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</si>
  <si>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</si>
  <si>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</si>
  <si>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</si>
  <si>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</si>
  <si>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</si>
  <si>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</si>
  <si>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</si>
  <si>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</si>
  <si>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</si>
  <si>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</si>
  <si>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</si>
  <si>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</si>
  <si>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</si>
  <si>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</si>
  <si>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</si>
  <si>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</si>
  <si>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</si>
  <si>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</si>
  <si>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</si>
  <si>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</si>
  <si>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</si>
  <si>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</si>
  <si>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</si>
  <si>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</si>
  <si>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</si>
  <si>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</si>
  <si>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</si>
  <si>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</si>
  <si>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</si>
  <si>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</si>
  <si>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</si>
  <si>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</si>
  <si>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</si>
  <si>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</si>
  <si>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</si>
  <si>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</si>
  <si>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</si>
  <si>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</si>
  <si>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</si>
  <si>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</si>
  <si>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</si>
  <si>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</si>
  <si>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</si>
  <si>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</si>
  <si>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</si>
  <si>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</si>
  <si>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</si>
  <si>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</si>
  <si>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</si>
  <si>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</si>
  <si>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</si>
  <si>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</si>
  <si>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</si>
  <si>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</si>
  <si>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</si>
  <si>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</si>
  <si>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</si>
  <si>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</si>
  <si>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</si>
  <si>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</si>
  <si>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</si>
  <si>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</si>
  <si>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</si>
  <si>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</si>
  <si>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</si>
  <si>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</si>
  <si>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</si>
  <si>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</si>
  <si>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</si>
  <si>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</si>
  <si>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</si>
  <si>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</si>
  <si>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</si>
  <si>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</si>
  <si>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</si>
  <si>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</si>
  <si>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</si>
  <si>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</si>
  <si>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</si>
  <si>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</si>
  <si>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</si>
  <si>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</si>
  <si>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</si>
  <si>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</si>
  <si>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</si>
  <si>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</si>
  <si>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</si>
  <si>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</si>
  <si>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</si>
  <si>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</si>
  <si>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</si>
  <si>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</si>
  <si>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</si>
  <si>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</si>
  <si>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</si>
  <si>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</si>
  <si>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</si>
  <si>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</si>
  <si>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</si>
  <si>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</si>
  <si>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</si>
  <si>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</si>
  <si>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</si>
  <si>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</si>
  <si>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</si>
  <si>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</si>
  <si>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</si>
  <si>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</si>
  <si>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</si>
  <si>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</si>
  <si>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</si>
  <si>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</si>
  <si>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</si>
  <si>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</si>
  <si>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</si>
  <si>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</si>
  <si>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</si>
  <si>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</si>
  <si>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</si>
  <si>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</si>
  <si>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</si>
  <si>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</si>
  <si>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</si>
  <si>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</si>
  <si>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</si>
  <si>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</si>
  <si>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</si>
  <si>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</si>
  <si>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</si>
  <si>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</si>
  <si>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</si>
  <si>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</si>
  <si>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</si>
  <si>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</si>
  <si>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</si>
  <si>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</si>
  <si>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</si>
  <si>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</si>
  <si>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</si>
  <si>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</si>
  <si>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</si>
  <si>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</si>
  <si>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</si>
  <si>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</si>
  <si>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</si>
  <si>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</si>
  <si>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</si>
  <si>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</si>
  <si>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</si>
  <si>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</si>
  <si>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</si>
  <si>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</si>
  <si>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</si>
  <si>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</si>
  <si>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</si>
  <si>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</si>
  <si>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</si>
  <si>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</si>
  <si>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</si>
  <si>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</si>
  <si>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</si>
  <si>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</si>
  <si>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</si>
  <si>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</si>
  <si>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</si>
  <si>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</si>
  <si>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</si>
  <si>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</si>
  <si>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</si>
  <si>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</si>
  <si>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</si>
  <si>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</si>
  <si>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</si>
  <si>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</si>
  <si>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</si>
  <si>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</si>
  <si>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</si>
  <si>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</si>
  <si>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</si>
  <si>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</si>
  <si>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</si>
  <si>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</si>
  <si>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</si>
  <si>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</si>
  <si>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</si>
  <si>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</si>
  <si>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</si>
  <si>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</si>
  <si>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</si>
  <si>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</si>
  <si>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</si>
  <si>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</si>
  <si>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</si>
  <si>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</si>
  <si>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</si>
  <si>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</si>
  <si>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</si>
  <si>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</si>
  <si>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</si>
  <si>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</si>
  <si>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</si>
  <si>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</si>
  <si>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</si>
  <si>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</si>
  <si>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</si>
  <si>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</si>
  <si>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</si>
  <si>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</si>
  <si>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</si>
  <si>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</si>
  <si>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</si>
  <si>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</si>
  <si>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</si>
  <si>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</si>
  <si>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</si>
  <si>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</si>
  <si>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</si>
  <si>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</si>
  <si>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</si>
  <si>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</si>
  <si>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</si>
  <si>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</si>
  <si>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</si>
  <si>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</si>
  <si>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</si>
  <si>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</si>
  <si>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</si>
  <si>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</si>
  <si>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</si>
  <si>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</si>
  <si>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</si>
  <si>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</si>
  <si>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</si>
  <si>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</si>
  <si>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</si>
  <si>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</si>
  <si>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</si>
  <si>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</si>
  <si>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</si>
  <si>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</si>
  <si>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</si>
  <si>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</si>
  <si>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</si>
  <si>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</si>
  <si>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</si>
  <si>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</si>
  <si>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</si>
  <si>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</si>
  <si>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</si>
  <si>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</si>
  <si>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</si>
  <si>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</si>
  <si>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</si>
  <si>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</si>
  <si>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</si>
  <si>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</si>
  <si>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</si>
  <si>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</si>
  <si>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</si>
  <si>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</si>
  <si>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</si>
  <si>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</si>
  <si>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</si>
  <si>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</si>
  <si>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</si>
  <si>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</si>
  <si>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</si>
  <si>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</si>
  <si>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</si>
  <si>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</si>
  <si>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</si>
  <si>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</si>
  <si>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</si>
  <si>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</si>
  <si>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</si>
  <si>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</si>
  <si>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</si>
  <si>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</si>
  <si>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</si>
  <si>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</si>
  <si>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</si>
  <si>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</si>
  <si>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</si>
  <si>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</si>
  <si>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</si>
  <si>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</si>
  <si>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</si>
  <si>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</si>
  <si>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</si>
  <si>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</si>
  <si>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</si>
  <si>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</si>
  <si>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</si>
  <si>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</si>
  <si>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</si>
  <si>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</si>
  <si>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</si>
  <si>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</si>
  <si>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</si>
  <si>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</si>
  <si>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</si>
  <si>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</si>
  <si>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</si>
  <si>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</si>
  <si>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</si>
  <si>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</si>
  <si>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</si>
  <si>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</si>
  <si>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</si>
  <si>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</si>
  <si>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</si>
  <si>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</si>
  <si>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</si>
  <si>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</si>
  <si>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</si>
  <si>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</si>
  <si>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</si>
  <si>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</si>
  <si>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</si>
  <si>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</si>
  <si>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</si>
  <si>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</si>
  <si>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</si>
  <si>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</si>
  <si>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</si>
  <si>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</si>
  <si>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</si>
  <si>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</si>
  <si>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</si>
  <si>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</si>
  <si>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</si>
  <si>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</si>
  <si>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</si>
  <si>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</si>
  <si>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</si>
  <si>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</si>
  <si>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</si>
  <si>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</si>
  <si>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</si>
  <si>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</si>
  <si>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</si>
  <si>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</si>
  <si>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</si>
  <si>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</si>
  <si>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</si>
  <si>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</si>
  <si>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</si>
  <si>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</si>
  <si>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</si>
  <si>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</si>
  <si>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</si>
  <si>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</si>
  <si>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</si>
  <si>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</si>
  <si>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</si>
  <si>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</si>
  <si>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</si>
  <si>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</si>
  <si>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</si>
  <si>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</si>
  <si>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</si>
  <si>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</si>
  <si>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</si>
  <si>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</si>
  <si>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</si>
  <si>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</si>
  <si>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</si>
  <si>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</si>
  <si>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</si>
  <si>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</si>
  <si>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</si>
  <si>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</si>
  <si>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</si>
  <si>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</si>
  <si>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</si>
  <si>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</si>
  <si>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</si>
  <si>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</si>
  <si>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</si>
  <si>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</si>
  <si>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</si>
  <si>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</si>
  <si>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</si>
  <si>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</si>
  <si>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</si>
  <si>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</si>
  <si>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</si>
  <si>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</si>
  <si>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</si>
  <si>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</si>
  <si>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</si>
  <si>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</si>
  <si>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</si>
  <si>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</si>
  <si>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</si>
  <si>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</si>
  <si>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</si>
  <si>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</si>
  <si>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</si>
  <si>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</si>
  <si>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</si>
  <si>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</si>
  <si>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</si>
  <si>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</si>
  <si>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</si>
  <si>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</si>
  <si>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</si>
  <si>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</si>
  <si>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</si>
  <si>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</si>
  <si>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</si>
  <si>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</si>
  <si>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</si>
  <si>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</si>
  <si>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</si>
  <si>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</si>
  <si>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</si>
  <si>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</si>
  <si>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</si>
  <si>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</si>
  <si>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</si>
  <si>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</si>
  <si>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</si>
  <si>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</si>
  <si>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</si>
  <si>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</si>
  <si>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</si>
  <si>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</si>
  <si>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</si>
  <si>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</si>
  <si>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</si>
  <si>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</si>
  <si>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</si>
  <si>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</si>
  <si>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</si>
  <si>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</si>
  <si>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</si>
  <si>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</si>
  <si>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</si>
  <si>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</si>
  <si>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</si>
  <si>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</si>
  <si>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</si>
  <si>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</si>
  <si>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</si>
  <si>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</si>
  <si>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</si>
  <si>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</si>
  <si>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</si>
  <si>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</si>
  <si>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</si>
  <si>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</si>
  <si>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</si>
  <si>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</si>
  <si>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</si>
  <si>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</si>
  <si>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</si>
  <si>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</si>
  <si>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</si>
  <si>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</si>
  <si>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</si>
  <si>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</si>
  <si>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</si>
  <si>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</si>
  <si>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</si>
  <si>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</si>
  <si>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</si>
  <si>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</si>
  <si>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</si>
  <si>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</si>
  <si>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</si>
  <si>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</si>
  <si>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</si>
  <si>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</si>
  <si>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</si>
  <si>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</si>
  <si>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</si>
  <si>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</si>
  <si>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</si>
  <si>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</si>
  <si>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</si>
  <si>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</si>
  <si>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</si>
  <si>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</si>
  <si>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</si>
  <si>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</si>
  <si>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</si>
  <si>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</si>
  <si>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</si>
  <si>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</si>
  <si>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</si>
  <si>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</si>
  <si>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</si>
  <si>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</si>
  <si>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</si>
  <si>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</si>
  <si>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</si>
  <si>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</si>
  <si>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</si>
  <si>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</si>
  <si>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</si>
  <si>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</si>
  <si>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</si>
  <si>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</si>
  <si>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</si>
  <si>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</si>
  <si>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</si>
  <si>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</si>
  <si>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</si>
  <si>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</si>
  <si>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</si>
  <si>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</si>
  <si>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</si>
  <si>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</si>
  <si>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</si>
  <si>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</si>
  <si>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</si>
  <si>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</si>
  <si>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</si>
  <si>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</si>
  <si>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</si>
  <si>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</si>
  <si>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</si>
  <si>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</si>
  <si>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</si>
  <si>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</si>
  <si>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</si>
  <si>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</si>
  <si>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</si>
  <si>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</si>
  <si>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</si>
  <si>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</si>
  <si>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</si>
  <si>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</si>
  <si>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</si>
  <si>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</si>
  <si>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</si>
  <si>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</si>
  <si>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</si>
  <si>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</si>
  <si>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</si>
  <si>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</si>
  <si>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</si>
  <si>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</si>
  <si>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</si>
  <si>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</si>
  <si>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</si>
  <si>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</si>
  <si>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</si>
  <si>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</si>
  <si>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</si>
  <si>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</si>
  <si>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</si>
  <si>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</si>
  <si>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</si>
  <si>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</si>
  <si>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</si>
  <si>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</si>
  <si>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</si>
  <si>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</si>
  <si>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</si>
  <si>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</si>
  <si>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</si>
  <si>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</si>
  <si>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</si>
  <si>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</si>
  <si>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</si>
  <si>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</si>
  <si>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</si>
  <si>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</si>
  <si>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</si>
  <si>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</si>
  <si>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</si>
  <si>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</si>
  <si>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</si>
  <si>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</si>
  <si>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</si>
  <si>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</si>
  <si>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</si>
  <si>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</si>
  <si>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</si>
  <si>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</si>
  <si>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</si>
  <si>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</si>
  <si>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</si>
  <si>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</si>
  <si>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</si>
  <si>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</si>
  <si>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</si>
  <si>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</si>
  <si>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</si>
  <si>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</si>
  <si>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</si>
  <si>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</si>
  <si>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</si>
  <si>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</si>
  <si>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</si>
  <si>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</si>
  <si>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</si>
  <si>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</si>
  <si>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</si>
  <si>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</si>
  <si>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</si>
  <si>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</si>
  <si>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</si>
  <si>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</si>
  <si>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</si>
  <si>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</si>
  <si>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</si>
  <si>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</si>
  <si>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</si>
  <si>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</si>
  <si>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</si>
  <si>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</si>
  <si>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</si>
  <si>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</si>
  <si>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</si>
  <si>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</si>
  <si>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</si>
  <si>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</si>
  <si>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</si>
  <si>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</si>
  <si>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</si>
  <si>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</si>
  <si>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</si>
  <si>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</si>
  <si>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</si>
  <si>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</si>
  <si>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</si>
  <si>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</si>
  <si>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</si>
  <si>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</si>
  <si>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</si>
  <si>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</si>
  <si>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</si>
  <si>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</si>
  <si>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</si>
  <si>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</si>
  <si>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</si>
  <si>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</si>
  <si>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</si>
  <si>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</si>
  <si>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</si>
  <si>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</si>
  <si>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</si>
  <si>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</si>
  <si>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</si>
  <si>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</si>
  <si>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</si>
  <si>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</si>
  <si>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</si>
  <si>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</si>
  <si>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</si>
  <si>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</si>
  <si>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</si>
  <si>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</si>
  <si>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</si>
  <si>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</si>
  <si>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</si>
  <si>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</si>
  <si>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</si>
  <si>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</si>
  <si>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</si>
  <si>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</si>
  <si>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</si>
  <si>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</si>
  <si>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</si>
  <si>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</si>
  <si>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</si>
  <si>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</si>
  <si>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</si>
  <si>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</si>
  <si>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</si>
  <si>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</si>
  <si>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</si>
  <si>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</si>
  <si>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</si>
  <si>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</si>
  <si>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</si>
  <si>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</si>
  <si>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</si>
  <si>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</si>
  <si>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</si>
  <si>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</si>
  <si>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</si>
  <si>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</si>
  <si>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</si>
  <si>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</si>
  <si>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</si>
  <si>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</si>
  <si>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</si>
  <si>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</si>
  <si>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</si>
  <si>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</si>
  <si>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</si>
  <si>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</si>
  <si>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</si>
  <si>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</si>
  <si>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</si>
  <si>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</si>
  <si>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</si>
  <si>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</si>
  <si>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</si>
  <si>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</si>
  <si>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</si>
  <si>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</si>
  <si>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</si>
  <si>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</si>
  <si>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</si>
  <si>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</si>
  <si>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</si>
  <si>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</si>
  <si>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</si>
  <si>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</si>
  <si>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</si>
  <si>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</si>
  <si>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</si>
  <si>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</si>
  <si>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</si>
  <si>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</si>
  <si>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</si>
  <si>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</si>
  <si>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</si>
  <si>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</si>
  <si>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</si>
  <si>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</si>
  <si>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</si>
  <si>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</si>
  <si>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</si>
  <si>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</si>
  <si>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</si>
  <si>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</si>
  <si>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</si>
  <si>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</si>
  <si>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</si>
  <si>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</si>
  <si>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</si>
  <si>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</si>
  <si>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</si>
  <si>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</si>
  <si>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</si>
  <si>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</si>
  <si>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</si>
  <si>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</si>
  <si>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</si>
  <si>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</si>
  <si>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</si>
  <si>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</si>
  <si>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</si>
  <si>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</si>
  <si>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</si>
  <si>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</si>
  <si>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</si>
  <si>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</si>
  <si>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</si>
  <si>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</si>
  <si>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</si>
  <si>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</si>
  <si>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</si>
  <si>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</si>
  <si>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</si>
  <si>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</si>
  <si>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</si>
  <si>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</si>
  <si>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</si>
  <si>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</si>
  <si>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</si>
  <si>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</si>
  <si>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</si>
  <si>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</si>
  <si>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</si>
  <si>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</si>
  <si>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</si>
  <si>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</si>
  <si>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</si>
  <si>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</si>
  <si>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</si>
  <si>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</si>
  <si>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</si>
  <si>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</si>
  <si>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</si>
  <si>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</si>
  <si>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</si>
  <si>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</si>
  <si>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</si>
  <si>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</si>
  <si>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</si>
  <si>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</si>
  <si>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</si>
  <si>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</si>
  <si>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</si>
  <si>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</si>
  <si>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</si>
  <si>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</si>
  <si>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</si>
  <si>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</si>
  <si>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</si>
  <si>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</si>
  <si>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</si>
  <si>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</si>
  <si>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</si>
  <si>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</si>
  <si>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</si>
  <si>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</si>
  <si>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</si>
  <si>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</si>
  <si>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</si>
  <si>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</si>
  <si>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</si>
  <si>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</si>
  <si>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</si>
  <si>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</si>
  <si>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</si>
  <si>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</si>
  <si>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</si>
  <si>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</si>
  <si>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</si>
  <si>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</si>
  <si>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</si>
  <si>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</si>
  <si>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</si>
  <si>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</si>
  <si>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</si>
  <si>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</si>
  <si>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</si>
  <si>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</si>
  <si>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</si>
  <si>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</si>
  <si>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</si>
  <si>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</si>
  <si>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</si>
  <si>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</si>
  <si>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</si>
  <si>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</si>
  <si>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</si>
  <si>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</si>
  <si>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</si>
  <si>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</si>
  <si>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</si>
  <si>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</si>
  <si>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</si>
  <si>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</si>
  <si>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</si>
  <si>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</si>
  <si>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</si>
  <si>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</si>
  <si>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</si>
  <si>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</si>
  <si>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</si>
  <si>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</si>
  <si>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</si>
  <si>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</si>
  <si>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</si>
  <si>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</si>
  <si>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</si>
  <si>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</si>
  <si>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</si>
  <si>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</si>
  <si>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</si>
  <si>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</si>
  <si>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</si>
  <si>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</si>
  <si>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</si>
  <si>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</si>
  <si>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</si>
  <si>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</si>
  <si>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</si>
  <si>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</si>
  <si>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</si>
  <si>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</si>
  <si>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</si>
  <si>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</si>
  <si>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</si>
  <si>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</si>
  <si>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</si>
  <si>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</si>
  <si>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</si>
  <si>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</si>
  <si>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</si>
  <si>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</si>
  <si>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</si>
  <si>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</si>
  <si>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</si>
  <si>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</si>
  <si>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</si>
  <si>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</si>
  <si>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</si>
  <si>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</si>
  <si>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</si>
  <si>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</si>
  <si>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</si>
  <si>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</si>
  <si>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</si>
  <si>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</si>
  <si>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</si>
  <si>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</si>
  <si>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</si>
  <si>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</si>
  <si>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</si>
  <si>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</si>
  <si>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</si>
  <si>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</si>
  <si>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</si>
  <si>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</si>
  <si>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</si>
  <si>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</si>
  <si>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</si>
  <si>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</si>
  <si>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</si>
  <si>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</si>
  <si>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</si>
  <si>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</si>
  <si>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</si>
  <si>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</si>
  <si>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</si>
  <si>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</si>
  <si>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</si>
  <si>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</si>
  <si>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</si>
  <si>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</si>
  <si>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</si>
  <si>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</si>
  <si>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</si>
  <si>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</si>
  <si>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</si>
  <si>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</si>
  <si>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</si>
  <si>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</si>
  <si>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</si>
  <si>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</si>
  <si>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</si>
  <si>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</si>
  <si>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</si>
  <si>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</si>
  <si>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</si>
  <si>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</si>
  <si>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</si>
  <si>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</si>
  <si>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</si>
  <si>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</si>
  <si>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</si>
  <si>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</si>
  <si>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</si>
  <si>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</si>
  <si>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</si>
  <si>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</si>
  <si>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</si>
  <si>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</si>
  <si>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</si>
  <si>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</si>
  <si>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</si>
  <si>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</si>
  <si>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</si>
  <si>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</si>
  <si>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</si>
  <si>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</si>
  <si>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</si>
  <si>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</si>
  <si>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</si>
  <si>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</si>
  <si>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</si>
  <si>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</si>
  <si>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</si>
  <si>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</si>
  <si>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</si>
  <si>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</si>
  <si>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</si>
  <si>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</si>
  <si>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</si>
  <si>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</si>
  <si>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</si>
  <si>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</si>
  <si>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</si>
  <si>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</si>
  <si>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</si>
  <si>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</si>
  <si>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</si>
  <si>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</si>
  <si>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</si>
  <si>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</si>
  <si>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</si>
  <si>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</si>
  <si>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</si>
  <si>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</si>
  <si>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</si>
  <si>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</si>
  <si>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</si>
  <si>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</si>
  <si>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</si>
  <si>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</si>
  <si>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</si>
  <si>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</si>
  <si>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</si>
  <si>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</si>
  <si>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</si>
  <si>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</si>
  <si>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</si>
  <si>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</si>
  <si>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</si>
  <si>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</si>
  <si>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</si>
  <si>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</si>
  <si>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</si>
  <si>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</si>
  <si>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</si>
  <si>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</si>
  <si>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</si>
  <si>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</si>
  <si>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</si>
  <si>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</si>
  <si>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</si>
  <si>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</si>
  <si>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</si>
  <si>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</si>
  <si>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</si>
  <si>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</si>
  <si>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</si>
  <si>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</si>
  <si>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</si>
  <si>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</si>
  <si>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</si>
  <si>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</si>
  <si>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</si>
  <si>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</si>
  <si>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</si>
  <si>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</si>
  <si>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</si>
  <si>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</si>
  <si>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</si>
  <si>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</si>
  <si>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</si>
  <si>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</si>
  <si>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</si>
  <si>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</si>
  <si>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</si>
  <si>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</si>
  <si>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</si>
  <si>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</si>
  <si>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</si>
  <si>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</si>
  <si>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</si>
  <si>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</si>
  <si>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</si>
  <si>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</si>
  <si>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</si>
  <si>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</si>
  <si>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</si>
  <si>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</si>
  <si>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</si>
  <si>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</si>
  <si>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</si>
  <si>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</si>
  <si>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</si>
  <si>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</si>
  <si>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</si>
  <si>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</si>
  <si>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</si>
  <si>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</si>
  <si>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</si>
  <si>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</si>
  <si>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</si>
  <si>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</si>
  <si>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</si>
  <si>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</si>
  <si>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</si>
  <si>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</si>
  <si>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</si>
  <si>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</si>
  <si>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</si>
  <si>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</si>
  <si>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</si>
  <si>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</si>
  <si>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</si>
  <si>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</si>
  <si>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</si>
  <si>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</si>
  <si>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</si>
  <si>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</si>
  <si>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</si>
  <si>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</si>
  <si>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</si>
  <si>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</si>
  <si>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</si>
  <si>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</si>
  <si>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</si>
  <si>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</si>
  <si>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</si>
  <si>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</si>
  <si>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</si>
  <si>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</si>
  <si>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</si>
  <si>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</si>
  <si>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</si>
  <si>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</si>
  <si>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</si>
  <si>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</si>
  <si>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</si>
  <si>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</si>
  <si>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</si>
  <si>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</si>
  <si>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</si>
  <si>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</si>
  <si>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</si>
  <si>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</si>
  <si>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</si>
  <si>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</si>
  <si>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</si>
  <si>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</si>
  <si>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</si>
  <si>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</si>
  <si>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</si>
  <si>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</si>
  <si>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</si>
  <si>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</si>
  <si>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</si>
  <si>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</si>
  <si>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</si>
  <si>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</si>
  <si>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</si>
  <si>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</si>
  <si>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</si>
  <si>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</si>
  <si>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</si>
  <si>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</si>
  <si>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</si>
  <si>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</si>
  <si>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</si>
  <si>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</si>
  <si>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</si>
  <si>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</si>
  <si>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</si>
  <si>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</si>
  <si>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</si>
  <si>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</si>
  <si>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</si>
  <si>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</si>
  <si>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</si>
  <si>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</si>
  <si>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</si>
  <si>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</si>
  <si>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</si>
  <si>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</si>
  <si>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</si>
  <si>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</si>
  <si>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</si>
  <si>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</si>
  <si>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</si>
  <si>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</si>
  <si>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</si>
  <si>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</si>
  <si>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</si>
  <si>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</si>
  <si>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</si>
  <si>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</si>
  <si>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</si>
  <si>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</si>
  <si>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</si>
  <si>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</si>
  <si>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</si>
  <si>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</si>
  <si>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</si>
  <si>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</si>
  <si>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</si>
  <si>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</si>
  <si>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</si>
  <si>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</si>
  <si>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</si>
  <si>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</si>
  <si>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</si>
  <si>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</si>
  <si>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</si>
  <si>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</si>
  <si>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</si>
  <si>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</si>
  <si>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</si>
  <si>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</si>
  <si>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</si>
  <si>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</si>
  <si>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</si>
  <si>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</si>
  <si>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</si>
  <si>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</si>
  <si>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</si>
  <si>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</si>
  <si>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</si>
  <si>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</si>
  <si>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</si>
  <si>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</si>
  <si>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</si>
  <si>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</si>
  <si>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</si>
  <si>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</si>
  <si>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</si>
  <si>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</si>
  <si>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</si>
  <si>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</si>
  <si>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</si>
  <si>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</si>
  <si>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</si>
  <si>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</si>
  <si>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</si>
  <si>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</si>
  <si>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</si>
  <si>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</si>
  <si>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</si>
  <si>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</si>
  <si>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</si>
  <si>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</si>
  <si>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</si>
  <si>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</si>
  <si>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</si>
  <si>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</si>
  <si>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</si>
  <si>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</si>
  <si>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</si>
  <si>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</si>
  <si>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</si>
  <si>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</si>
  <si>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</si>
  <si>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</si>
  <si>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</si>
  <si>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</si>
  <si>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</si>
  <si>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</si>
  <si>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</si>
  <si>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</si>
  <si>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</si>
  <si>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</si>
  <si>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</si>
  <si>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</si>
  <si>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</si>
  <si>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</si>
  <si>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</si>
  <si>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</si>
  <si>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</si>
  <si>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</si>
  <si>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</si>
  <si>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</si>
  <si>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</si>
  <si>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</si>
  <si>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</si>
  <si>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</si>
  <si>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</si>
  <si>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</si>
  <si>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</si>
  <si>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</si>
  <si>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</si>
  <si>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</si>
  <si>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</si>
  <si>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</si>
  <si>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</si>
  <si>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</si>
  <si>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</si>
  <si>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</si>
  <si>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</si>
  <si>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</si>
  <si>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</si>
  <si>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</si>
  <si>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</si>
  <si>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</si>
  <si>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</si>
  <si>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</si>
  <si>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</si>
  <si>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</si>
  <si>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</si>
  <si>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</si>
  <si>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</si>
  <si>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</si>
  <si>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</si>
  <si>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</si>
  <si>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</si>
  <si>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</si>
  <si>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</si>
  <si>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</si>
  <si>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</si>
  <si>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</si>
  <si>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</si>
  <si>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</si>
  <si>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</si>
  <si>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</si>
  <si>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</si>
  <si>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</si>
  <si>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</si>
  <si>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</si>
  <si>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</si>
  <si>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</si>
  <si>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</si>
  <si>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</si>
  <si>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</si>
  <si>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</si>
  <si>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</si>
  <si>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</si>
  <si>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</si>
  <si>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</si>
  <si>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</si>
  <si>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</si>
  <si>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</si>
  <si>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</si>
  <si>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</si>
  <si>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</si>
  <si>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</si>
  <si>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</si>
  <si>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</si>
  <si>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</si>
  <si>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</si>
  <si>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</si>
  <si>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</si>
  <si>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</si>
  <si>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</si>
  <si>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</si>
  <si>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</si>
  <si>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</si>
  <si>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</si>
  <si>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</si>
  <si>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</si>
  <si>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</si>
  <si>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</si>
  <si>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</si>
  <si>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</si>
  <si>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</si>
  <si>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</si>
  <si>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</si>
  <si>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</si>
  <si>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</si>
  <si>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</si>
  <si>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</si>
  <si>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</si>
  <si>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</si>
  <si>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</si>
  <si>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</si>
  <si>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</si>
  <si>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</si>
  <si>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</si>
  <si>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</si>
  <si>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</si>
  <si>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</si>
  <si>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</si>
  <si>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</si>
  <si>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</si>
  <si>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</si>
  <si>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</si>
  <si>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</si>
  <si>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</si>
  <si>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</si>
  <si>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</si>
  <si>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</si>
  <si>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</si>
  <si>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</si>
  <si>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</si>
  <si>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</si>
  <si>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</si>
  <si>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</si>
  <si>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</si>
  <si>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</si>
  <si>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</si>
  <si>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</si>
  <si>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</si>
  <si>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</si>
  <si>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</si>
  <si>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</si>
  <si>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</si>
  <si>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</si>
  <si>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</si>
  <si>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</si>
  <si>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</si>
  <si>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</si>
  <si>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</si>
  <si>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</si>
  <si>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</si>
  <si>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</si>
  <si>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</si>
  <si>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</si>
  <si>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</si>
  <si>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</si>
  <si>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</si>
  <si>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</si>
  <si>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</si>
  <si>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</si>
  <si>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</si>
  <si>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</si>
  <si>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</si>
  <si>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</si>
  <si>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</si>
  <si>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</si>
  <si>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</si>
  <si>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</si>
  <si>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</si>
  <si>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</si>
  <si>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</si>
  <si>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</si>
  <si>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</si>
  <si>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</si>
  <si>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</si>
  <si>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</si>
  <si>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</si>
  <si>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</si>
  <si>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</si>
  <si>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</si>
  <si>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</si>
  <si>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</si>
  <si>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</si>
  <si>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</si>
  <si>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</si>
  <si>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</si>
  <si>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</si>
  <si>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</si>
  <si>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</si>
  <si>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</si>
  <si>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</si>
  <si>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</si>
  <si>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</si>
  <si>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</si>
  <si>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</si>
  <si>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</si>
  <si>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</si>
  <si>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</si>
  <si>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</si>
  <si>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</si>
  <si>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</si>
  <si>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</si>
  <si>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</si>
  <si>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</si>
  <si>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</si>
  <si>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</si>
  <si>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</si>
  <si>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</si>
  <si>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</si>
  <si>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</si>
  <si>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</si>
  <si>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</si>
  <si>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</si>
  <si>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</si>
  <si>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</si>
  <si>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</si>
  <si>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</si>
  <si>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</si>
  <si>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</si>
  <si>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</si>
  <si>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</si>
  <si>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</si>
  <si>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</si>
  <si>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</si>
  <si>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</si>
  <si>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</si>
  <si>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</si>
  <si>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</si>
  <si>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</si>
  <si>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</si>
  <si>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</si>
  <si>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</si>
  <si>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</si>
  <si>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</si>
  <si>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</si>
  <si>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</si>
  <si>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</si>
  <si>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</si>
  <si>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</si>
  <si>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</si>
  <si>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</si>
  <si>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</si>
  <si>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</si>
  <si>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</si>
  <si>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</si>
  <si>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</si>
  <si>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</si>
  <si>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</si>
  <si>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</si>
  <si>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</si>
  <si>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</si>
  <si>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</si>
  <si>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</si>
  <si>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</si>
  <si>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</si>
  <si>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</si>
  <si>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</si>
  <si>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</si>
  <si>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</si>
  <si>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</si>
  <si>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</si>
  <si>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</si>
  <si>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</si>
  <si>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</si>
  <si>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</si>
  <si>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</si>
  <si>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</si>
  <si>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</si>
  <si>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</si>
  <si>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</si>
  <si>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</si>
  <si>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</si>
  <si>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</si>
  <si>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</si>
  <si>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</si>
  <si>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</si>
  <si>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</si>
  <si>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</si>
  <si>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</si>
  <si>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</si>
  <si>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</si>
  <si>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</si>
  <si>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</si>
  <si>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</si>
  <si>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</si>
  <si>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</si>
  <si>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</si>
  <si>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</si>
  <si>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</si>
  <si>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</si>
  <si>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</si>
  <si>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</si>
  <si>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</si>
  <si>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</si>
  <si>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</si>
  <si>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</si>
  <si>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</si>
  <si>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</si>
  <si>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</si>
  <si>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</si>
  <si>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</si>
  <si>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</si>
  <si>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</si>
  <si>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</si>
  <si>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</si>
  <si>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</si>
  <si>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</si>
  <si>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</si>
  <si>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</si>
  <si>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</si>
  <si>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</si>
  <si>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</si>
  <si>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</si>
  <si>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</si>
  <si>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</si>
  <si>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</si>
  <si>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</si>
  <si>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</si>
  <si>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</si>
  <si>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</si>
  <si>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</si>
  <si>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</si>
  <si>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</si>
  <si>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</si>
  <si>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</si>
  <si>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</si>
  <si>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</si>
  <si>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</si>
  <si>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</si>
  <si>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</si>
  <si>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</si>
  <si>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</si>
  <si>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</si>
  <si>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</si>
  <si>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</si>
  <si>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</si>
  <si>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</si>
  <si>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</si>
  <si>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</si>
  <si>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</si>
  <si>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</si>
  <si>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</si>
  <si>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</si>
  <si>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</si>
  <si>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</si>
  <si>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</si>
  <si>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</si>
  <si>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</si>
  <si>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</si>
  <si>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</si>
  <si>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</si>
  <si>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</si>
  <si>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</si>
  <si>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</si>
  <si>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</si>
  <si>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</si>
  <si>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</si>
  <si>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</si>
  <si>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</si>
  <si>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</si>
  <si>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</si>
  <si>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</si>
  <si>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</si>
  <si>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</si>
  <si>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</si>
  <si>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</si>
  <si>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</si>
  <si>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</si>
  <si>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</si>
  <si>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</si>
  <si>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</si>
  <si>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</si>
  <si>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</si>
  <si>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</si>
  <si>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</si>
  <si>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</si>
  <si>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</si>
  <si>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</si>
  <si>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</si>
  <si>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</si>
  <si>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</si>
  <si>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</si>
  <si>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</si>
  <si>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</si>
  <si>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</si>
  <si>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</si>
  <si>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</si>
  <si>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</si>
  <si>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</si>
  <si>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</si>
  <si>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</si>
  <si>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</si>
  <si>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</si>
  <si>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</si>
  <si>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</si>
  <si>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</si>
  <si>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</si>
  <si>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</si>
  <si>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</si>
  <si>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</si>
  <si>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</si>
  <si>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</si>
  <si>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</si>
  <si>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</si>
  <si>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</si>
  <si>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</si>
  <si>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</si>
  <si>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</si>
  <si>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</si>
  <si>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</si>
  <si>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</si>
  <si>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</si>
  <si>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</si>
  <si>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</si>
  <si>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</si>
  <si>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</si>
  <si>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</si>
  <si>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</si>
  <si>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</si>
  <si>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</si>
  <si>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</si>
  <si>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</si>
  <si>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</si>
  <si>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</si>
  <si>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</si>
  <si>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</si>
  <si>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</si>
  <si>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</si>
  <si>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</si>
  <si>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</si>
  <si>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</si>
  <si>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</si>
  <si>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</si>
  <si>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</si>
  <si>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</si>
  <si>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</si>
  <si>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</si>
  <si>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</si>
  <si>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</si>
  <si>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</si>
  <si>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</si>
  <si>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</si>
  <si>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</si>
  <si>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</si>
  <si>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</si>
  <si>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</si>
  <si>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</si>
  <si>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</si>
  <si>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</si>
  <si>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</si>
  <si>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</si>
  <si>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</si>
  <si>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</si>
  <si>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</si>
  <si>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</si>
  <si>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</si>
  <si>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</si>
  <si>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</si>
  <si>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</si>
  <si>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</si>
  <si>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</si>
  <si>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</si>
  <si>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</si>
  <si>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</si>
  <si>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</si>
  <si>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</si>
  <si>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</si>
  <si>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</si>
  <si>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</si>
  <si>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</si>
  <si>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</si>
  <si>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</si>
  <si>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</si>
  <si>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</si>
  <si>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</si>
  <si>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</si>
  <si>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</si>
  <si>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</si>
  <si>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</si>
  <si>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</si>
  <si>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</si>
  <si>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</si>
  <si>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</si>
  <si>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</si>
  <si>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</si>
  <si>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</si>
  <si>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</si>
  <si>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</si>
  <si>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</si>
  <si>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</si>
  <si>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</si>
  <si>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</si>
  <si>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</si>
  <si>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</si>
  <si>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</si>
  <si>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</si>
  <si>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</si>
  <si>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</si>
  <si>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</si>
  <si>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</si>
  <si>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</si>
  <si>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</si>
  <si>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</si>
  <si>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</si>
  <si>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</si>
  <si>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</si>
  <si>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</si>
  <si>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</si>
  <si>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</si>
  <si>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</si>
  <si>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</si>
  <si>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</si>
  <si>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</si>
  <si>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</si>
  <si>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</si>
  <si>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</si>
  <si>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</si>
  <si>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</si>
  <si>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</si>
  <si>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</si>
  <si>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</si>
  <si>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</si>
  <si>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</si>
  <si>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</si>
  <si>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</si>
  <si>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</si>
  <si>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</si>
  <si>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</si>
  <si>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</si>
  <si>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</si>
  <si>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</si>
  <si>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</si>
  <si>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</si>
  <si>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</si>
  <si>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</si>
  <si>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</si>
  <si>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</si>
  <si>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</si>
  <si>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</si>
  <si>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</si>
  <si>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</si>
  <si>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</si>
  <si>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</si>
  <si>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</si>
  <si>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</si>
  <si>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</si>
  <si>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</si>
  <si>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</si>
  <si>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</si>
  <si>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</si>
  <si>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</si>
  <si>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</si>
  <si>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</si>
  <si>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</si>
  <si>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</si>
  <si>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</si>
  <si>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</si>
  <si>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</si>
  <si>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</si>
  <si>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</si>
  <si>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</si>
  <si>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</si>
  <si>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</si>
  <si>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</si>
  <si>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</si>
  <si>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</si>
  <si>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</si>
  <si>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</si>
  <si>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</si>
  <si>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</si>
  <si>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</si>
  <si>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</si>
  <si>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</si>
  <si>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</si>
  <si>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</si>
  <si>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</si>
  <si>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</si>
  <si>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</si>
  <si>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</si>
  <si>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</si>
  <si>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</si>
  <si>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</si>
  <si>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</si>
  <si>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</si>
  <si>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</si>
  <si>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</si>
  <si>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</si>
  <si>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</si>
  <si>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</si>
  <si>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</si>
  <si>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</si>
  <si>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</si>
  <si>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</si>
  <si>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</si>
  <si>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</si>
  <si>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</si>
  <si>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</si>
  <si>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</si>
  <si>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</si>
  <si>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</si>
  <si>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</si>
  <si>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</si>
  <si>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</si>
  <si>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</si>
  <si>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</si>
  <si>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</si>
  <si>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</si>
  <si>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</si>
  <si>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</si>
  <si>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</si>
  <si>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</si>
  <si>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</si>
  <si>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</si>
  <si>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</si>
  <si>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</si>
  <si>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</si>
  <si>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</si>
  <si>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</si>
  <si>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</si>
  <si>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</si>
  <si>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</si>
  <si>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</si>
  <si>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</si>
  <si>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</si>
  <si>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</si>
  <si>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</si>
  <si>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</si>
  <si>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</si>
  <si>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</si>
  <si>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</si>
  <si>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</si>
  <si>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</si>
  <si>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</si>
  <si>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</si>
  <si>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</si>
  <si>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</si>
  <si>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</si>
  <si>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</si>
  <si>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</si>
  <si>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</si>
  <si>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</si>
  <si>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</si>
  <si>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</si>
  <si>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</si>
  <si>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</si>
  <si>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</si>
  <si>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</si>
  <si>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</si>
  <si>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</si>
  <si>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</si>
  <si>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</si>
  <si>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</si>
  <si>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</si>
  <si>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</si>
  <si>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</si>
  <si>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</si>
  <si>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</si>
  <si>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</si>
  <si>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</si>
  <si>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</si>
  <si>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</si>
  <si>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</si>
  <si>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</si>
  <si>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</si>
  <si>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</si>
  <si>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</si>
  <si>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</si>
  <si>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</si>
  <si>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</si>
  <si>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</si>
  <si>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</si>
  <si>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</si>
  <si>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</si>
  <si>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</si>
  <si>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</si>
  <si>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</si>
  <si>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</si>
  <si>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</si>
  <si>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</si>
  <si>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</si>
  <si>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</si>
  <si>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</si>
  <si>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</si>
  <si>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</si>
  <si>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</si>
  <si>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</si>
  <si>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</si>
  <si>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</si>
  <si>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</si>
  <si>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</si>
  <si>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</si>
  <si>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</si>
  <si>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</si>
  <si>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</si>
  <si>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</si>
  <si>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</si>
  <si>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</si>
  <si>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</si>
  <si>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</si>
  <si>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</si>
  <si>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</si>
  <si>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</si>
  <si>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</si>
  <si>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</si>
  <si>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</si>
  <si>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</si>
  <si>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</si>
  <si>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</si>
  <si>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</si>
  <si>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</si>
  <si>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</si>
  <si>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</si>
  <si>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</si>
  <si>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</si>
  <si>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</si>
  <si>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</si>
  <si>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</si>
  <si>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</si>
  <si>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</si>
  <si>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</si>
  <si>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</si>
  <si>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</si>
  <si>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</si>
  <si>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</si>
  <si>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</si>
  <si>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</si>
  <si>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</si>
  <si>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</si>
  <si>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</si>
  <si>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</si>
  <si>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</si>
  <si>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</si>
  <si>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</si>
  <si>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</si>
  <si>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</si>
  <si>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</si>
  <si>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</si>
  <si>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</si>
  <si>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</si>
  <si>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</si>
  <si>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</si>
  <si>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</si>
  <si>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</si>
  <si>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</si>
  <si>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</si>
  <si>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</si>
  <si>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</si>
  <si>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</si>
  <si>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</si>
  <si>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</si>
  <si>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</si>
  <si>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</si>
  <si>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</si>
  <si>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</si>
  <si>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</si>
  <si>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</si>
  <si>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</si>
  <si>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</si>
  <si>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</si>
  <si>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</si>
  <si>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</si>
  <si>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</si>
  <si>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</si>
  <si>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</si>
  <si>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</si>
  <si>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</si>
  <si>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</si>
  <si>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</si>
  <si>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</si>
  <si>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</si>
  <si>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</si>
  <si>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</si>
  <si>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</si>
  <si>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</si>
  <si>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</si>
  <si>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</si>
  <si>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</si>
  <si>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</si>
  <si>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</si>
  <si>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</si>
  <si>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</si>
  <si>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</si>
  <si>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</si>
  <si>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</si>
  <si>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</si>
  <si>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</si>
  <si>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</si>
  <si>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</si>
  <si>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</si>
  <si>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</si>
  <si>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</si>
  <si>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</si>
  <si>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</si>
  <si>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</si>
  <si>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</si>
  <si>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</si>
  <si>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</si>
  <si>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</si>
  <si>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</si>
  <si>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</si>
  <si>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</si>
  <si>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</si>
  <si>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</si>
  <si>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</si>
  <si>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</si>
  <si>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</si>
  <si>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</si>
  <si>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</si>
  <si>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</si>
  <si>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</si>
  <si>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</si>
  <si>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</si>
  <si>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</si>
  <si>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</si>
  <si>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</si>
  <si>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</si>
  <si>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</si>
  <si>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</si>
  <si>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</si>
  <si>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</si>
  <si>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</si>
  <si>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</si>
  <si>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</si>
  <si>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</si>
  <si>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</si>
  <si>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</si>
  <si>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</si>
  <si>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</si>
  <si>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</si>
  <si>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</si>
  <si>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</si>
  <si>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</si>
  <si>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</si>
  <si>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</si>
  <si>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</si>
  <si>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</si>
  <si>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</si>
  <si>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</si>
  <si>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</si>
  <si>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</si>
  <si>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</si>
  <si>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</si>
  <si>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</si>
  <si>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</si>
  <si>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</si>
  <si>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</si>
  <si>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</si>
  <si>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</si>
  <si>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</si>
  <si>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</si>
  <si>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</si>
  <si>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</si>
  <si>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</si>
  <si>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</si>
  <si>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</si>
  <si>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</si>
  <si>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</si>
  <si>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</si>
  <si>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</si>
  <si>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</si>
  <si>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</si>
  <si>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</si>
  <si>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</si>
  <si>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</si>
  <si>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</si>
  <si>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</si>
  <si>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</si>
  <si>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</si>
  <si>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</si>
  <si>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</si>
  <si>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</si>
  <si>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</si>
  <si>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</si>
  <si>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</si>
  <si>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</si>
  <si>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</si>
  <si>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</si>
  <si>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</si>
  <si>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</si>
  <si>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</si>
  <si>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</si>
  <si>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</si>
  <si>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</si>
  <si>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</si>
  <si>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</si>
  <si>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</si>
  <si>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</si>
  <si>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</si>
  <si>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</si>
  <si>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</si>
  <si>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</si>
  <si>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</si>
  <si>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</si>
  <si>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</si>
  <si>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</si>
  <si>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</si>
  <si>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</si>
  <si>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</si>
  <si>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</si>
  <si>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</si>
  <si>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</si>
  <si>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</si>
  <si>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</si>
  <si>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</si>
  <si>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</si>
  <si>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</si>
  <si>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</si>
  <si>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</si>
  <si>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</si>
  <si>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</si>
  <si>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</si>
  <si>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</si>
  <si>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</si>
  <si>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</si>
  <si>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</si>
  <si>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</si>
  <si>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</si>
  <si>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</si>
  <si>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</si>
  <si>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</si>
  <si>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</si>
  <si>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</si>
  <si>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</si>
  <si>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</si>
  <si>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</si>
  <si>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</si>
  <si>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</si>
  <si>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</si>
  <si>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</si>
  <si>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</si>
  <si>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</si>
  <si>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</si>
  <si>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</si>
  <si>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</si>
  <si>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</si>
  <si>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</si>
  <si>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</si>
  <si>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</si>
  <si>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</si>
  <si>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</si>
  <si>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</si>
  <si>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</si>
  <si>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</si>
  <si>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</si>
  <si>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</si>
  <si>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</si>
  <si>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</si>
  <si>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</si>
  <si>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</si>
  <si>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</si>
  <si>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</si>
  <si>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</si>
  <si>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</si>
  <si>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</si>
  <si>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</si>
  <si>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</si>
  <si>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</si>
  <si>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</si>
  <si>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</si>
  <si>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</si>
  <si>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</si>
  <si>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</si>
  <si>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</si>
  <si>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</si>
  <si>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</si>
  <si>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</si>
  <si>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</si>
  <si>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</si>
  <si>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</si>
  <si>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</si>
  <si>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</si>
  <si>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</si>
  <si>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</si>
  <si>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</si>
  <si>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</si>
  <si>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</si>
  <si>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</si>
  <si>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</si>
  <si>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</si>
  <si>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</si>
  <si>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</si>
  <si>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</si>
  <si>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</si>
  <si>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</si>
  <si>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</si>
  <si>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</si>
  <si>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</si>
  <si>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</si>
  <si>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</si>
  <si>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</si>
  <si>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</si>
  <si>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</si>
  <si>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</si>
  <si>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</si>
  <si>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</si>
  <si>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</si>
  <si>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</si>
  <si>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</si>
  <si>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</si>
  <si>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</si>
  <si>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</si>
  <si>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</si>
  <si>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</si>
  <si>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</si>
  <si>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</si>
  <si>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</si>
  <si>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</si>
  <si>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</si>
  <si>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</si>
  <si>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</si>
  <si>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</si>
  <si>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</si>
  <si>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</si>
  <si>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</si>
  <si>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</si>
  <si>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</si>
  <si>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</si>
  <si>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</si>
  <si>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</si>
  <si>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</si>
  <si>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</si>
  <si>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</si>
  <si>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</si>
  <si>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</si>
  <si>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</si>
  <si>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</si>
  <si>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</si>
  <si>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</si>
  <si>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</si>
  <si>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</si>
  <si>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</si>
  <si>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</si>
  <si>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</si>
  <si>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</si>
  <si>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</si>
  <si>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</si>
  <si>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</si>
  <si>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</si>
  <si>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</si>
  <si>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</si>
  <si>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</si>
  <si>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</si>
  <si>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</si>
  <si>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</si>
  <si>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</si>
  <si>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</si>
  <si>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</si>
  <si>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</si>
  <si>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</si>
  <si>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</si>
  <si>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</si>
  <si>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</si>
  <si>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</si>
  <si>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</si>
  <si>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</si>
  <si>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</si>
  <si>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</si>
  <si>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</si>
  <si>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</si>
  <si>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</si>
  <si>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</si>
  <si>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</si>
  <si>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</si>
  <si>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</si>
  <si>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</si>
  <si>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</si>
  <si>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</si>
  <si>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</si>
  <si>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</si>
  <si>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</si>
  <si>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</si>
  <si>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</si>
  <si>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</si>
  <si>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</si>
  <si>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</si>
  <si>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</si>
  <si>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</si>
  <si>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</si>
  <si>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</si>
  <si>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</si>
  <si>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</si>
  <si>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</si>
  <si>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</si>
  <si>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</si>
  <si>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</si>
  <si>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</si>
  <si>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</si>
  <si>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</si>
  <si>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</si>
  <si>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</si>
  <si>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</si>
  <si>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</si>
  <si>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</si>
  <si>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</si>
  <si>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</si>
  <si>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</si>
  <si>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</si>
  <si>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</si>
  <si>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</si>
  <si>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</si>
  <si>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</si>
  <si>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</si>
  <si>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</si>
  <si>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</si>
  <si>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</si>
  <si>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</si>
  <si>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</si>
  <si>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</si>
  <si>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</si>
  <si>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</si>
  <si>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</si>
  <si>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</si>
  <si>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</si>
  <si>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</si>
  <si>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</si>
  <si>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</si>
  <si>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</si>
  <si>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</si>
  <si>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</si>
  <si>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</si>
  <si>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</si>
  <si>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</si>
  <si>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</si>
  <si>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</si>
  <si>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</si>
  <si>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</si>
  <si>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</si>
  <si>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</si>
  <si>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</si>
  <si>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</si>
  <si>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</si>
  <si>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</si>
  <si>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</si>
  <si>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</si>
  <si>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</si>
  <si>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</si>
  <si>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</si>
  <si>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</si>
  <si>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</si>
  <si>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</si>
  <si>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</si>
  <si>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</si>
  <si>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</si>
  <si>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</si>
  <si>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</si>
  <si>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</si>
  <si>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</si>
  <si>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</si>
  <si>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</si>
  <si>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</si>
  <si>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</si>
  <si>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</si>
  <si>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</si>
  <si>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</si>
  <si>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</si>
  <si>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</si>
  <si>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</si>
  <si>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</si>
  <si>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</si>
  <si>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</si>
  <si>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</si>
  <si>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</si>
  <si>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</si>
  <si>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</si>
  <si>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</si>
  <si>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</si>
  <si>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</si>
  <si>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</si>
  <si>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</si>
  <si>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</si>
  <si>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</si>
  <si>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</si>
  <si>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</si>
  <si>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</si>
  <si>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</si>
  <si>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</si>
  <si>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</si>
  <si>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</si>
  <si>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</si>
  <si>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</si>
  <si>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</si>
  <si>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</si>
  <si>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</si>
  <si>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</si>
  <si>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</si>
  <si>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</si>
  <si>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</si>
  <si>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</si>
  <si>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</si>
  <si>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</si>
  <si>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</si>
  <si>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</si>
  <si>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</si>
  <si>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</si>
  <si>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</si>
  <si>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</si>
  <si>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</si>
  <si>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</si>
  <si>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</si>
  <si>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</si>
  <si>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</si>
  <si>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</si>
  <si>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</si>
  <si>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</si>
  <si>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</si>
  <si>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</si>
  <si>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</si>
  <si>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</si>
  <si>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</si>
  <si>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</si>
  <si>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</si>
  <si>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</si>
  <si>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</si>
  <si>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</si>
  <si>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</si>
  <si>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</si>
  <si>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</si>
  <si>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</si>
  <si>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</si>
  <si>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</si>
  <si>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</si>
  <si>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</si>
  <si>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</si>
  <si>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</si>
  <si>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</si>
  <si>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</si>
  <si>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</si>
  <si>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</si>
  <si>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</si>
  <si>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</si>
  <si>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</si>
  <si>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</si>
  <si>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</si>
  <si>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</si>
  <si>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</si>
  <si>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</si>
  <si>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</si>
  <si>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</si>
  <si>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</si>
  <si>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</si>
  <si>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</si>
  <si>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</si>
  <si>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</si>
  <si>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</si>
  <si>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</si>
  <si>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</si>
  <si>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</si>
  <si>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</si>
  <si>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</si>
  <si>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</si>
  <si>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</si>
  <si>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</si>
  <si>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</si>
  <si>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</si>
  <si>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</si>
  <si>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</si>
  <si>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</si>
  <si>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</si>
  <si>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</si>
  <si>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</si>
  <si>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</si>
  <si>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</si>
  <si>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</si>
  <si>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</si>
  <si>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</si>
  <si>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</si>
  <si>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</si>
  <si>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</si>
  <si>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</si>
  <si>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</si>
  <si>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</si>
  <si>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</si>
  <si>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</si>
  <si>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</si>
  <si>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</si>
  <si>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</si>
  <si>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</si>
  <si>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</si>
  <si>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</si>
  <si>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</si>
  <si>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</si>
  <si>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</si>
  <si>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</si>
  <si>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</si>
  <si>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</si>
  <si>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</si>
  <si>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</si>
  <si>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</si>
  <si>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</si>
  <si>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</si>
  <si>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</si>
  <si>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</si>
  <si>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</si>
  <si>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</si>
  <si>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</si>
  <si>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</si>
  <si>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</si>
  <si>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</si>
  <si>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</si>
  <si>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</si>
  <si>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</si>
  <si>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</si>
  <si>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</si>
  <si>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</si>
  <si>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</si>
  <si>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</si>
  <si>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</si>
  <si>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</si>
  <si>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</si>
  <si>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</si>
  <si>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</si>
  <si>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</si>
  <si>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</si>
  <si>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</si>
  <si>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</si>
  <si>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</si>
  <si>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</si>
  <si>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</si>
  <si>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</si>
  <si>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</si>
  <si>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</si>
  <si>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</si>
  <si>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</si>
  <si>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</si>
  <si>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</si>
  <si>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</si>
  <si>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</si>
  <si>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</si>
  <si>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</si>
  <si>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</si>
  <si>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</si>
  <si>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</si>
  <si>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</si>
  <si>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</si>
  <si>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</si>
  <si>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</si>
  <si>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</si>
  <si>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</si>
  <si>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</si>
  <si>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</si>
  <si>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</si>
  <si>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</si>
  <si>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</si>
  <si>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</si>
  <si>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</si>
  <si>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</si>
  <si>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</si>
  <si>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</si>
  <si>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</si>
  <si>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</si>
  <si>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</si>
  <si>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</si>
  <si>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</si>
  <si>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</si>
  <si>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</si>
  <si>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</si>
  <si>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</si>
  <si>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</si>
  <si>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</si>
  <si>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</si>
  <si>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</si>
  <si>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</si>
  <si>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</si>
  <si>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</si>
  <si>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</si>
  <si>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</si>
  <si>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</si>
  <si>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</si>
  <si>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</si>
  <si>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</si>
  <si>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</si>
  <si>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</si>
  <si>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</si>
  <si>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</si>
  <si>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</si>
  <si>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</si>
  <si>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</si>
  <si>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</si>
  <si>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</si>
  <si>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</si>
  <si>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</si>
  <si>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</si>
  <si>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</si>
  <si>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</si>
  <si>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</si>
  <si>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</si>
  <si>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</si>
  <si>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</si>
  <si>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</si>
  <si>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</si>
  <si>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</si>
  <si>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</si>
  <si>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</si>
  <si>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</si>
  <si>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</si>
  <si>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</si>
  <si>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</si>
  <si>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</si>
  <si>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</si>
  <si>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</si>
  <si>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</si>
  <si>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</si>
  <si>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</si>
  <si>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</si>
  <si>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</si>
  <si>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</si>
  <si>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</si>
  <si>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</si>
  <si>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</si>
  <si>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</si>
  <si>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</si>
  <si>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</si>
  <si>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</si>
  <si>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</si>
  <si>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</si>
  <si>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</si>
  <si>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</si>
  <si>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</si>
  <si>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</si>
  <si>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</si>
  <si>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</si>
  <si>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</si>
  <si>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</si>
  <si>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</si>
  <si>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</si>
  <si>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</si>
  <si>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</si>
  <si>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</si>
  <si>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</si>
  <si>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</si>
  <si>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</si>
  <si>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</si>
  <si>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</si>
  <si>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</si>
  <si>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</si>
  <si>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</si>
  <si>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</si>
  <si>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</si>
  <si>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</si>
  <si>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</si>
  <si>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</si>
  <si>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</si>
  <si>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</si>
  <si>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</si>
  <si>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</si>
  <si>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</si>
  <si>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</si>
  <si>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</si>
  <si>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</si>
  <si>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</si>
  <si>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</si>
  <si>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</si>
  <si>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</si>
  <si>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</si>
  <si>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</si>
  <si>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</si>
  <si>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</si>
  <si>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</si>
  <si>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</si>
  <si>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</si>
  <si>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</si>
  <si>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</si>
  <si>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</si>
  <si>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</si>
  <si>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</si>
  <si>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</si>
  <si>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</si>
  <si>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</si>
  <si>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</si>
  <si>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</si>
  <si>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</si>
  <si>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</si>
  <si>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</si>
  <si>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</si>
  <si>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</si>
  <si>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</si>
  <si>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</si>
  <si>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</si>
  <si>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</si>
  <si>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</si>
  <si>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</si>
  <si>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</si>
  <si>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</si>
  <si>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</si>
  <si>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</si>
  <si>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</si>
  <si>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</si>
  <si>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</si>
  <si>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</si>
  <si>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</si>
  <si>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</si>
  <si>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</si>
  <si>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</si>
  <si>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</si>
  <si>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</si>
  <si>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</si>
  <si>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</si>
  <si>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</si>
  <si>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</si>
  <si>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</si>
  <si>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</si>
  <si>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</si>
  <si>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</si>
  <si>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</si>
  <si>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</si>
  <si>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</si>
  <si>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</si>
  <si>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</si>
  <si>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</si>
  <si>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</si>
  <si>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</si>
  <si>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</si>
  <si>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</si>
  <si>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</si>
  <si>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</si>
  <si>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</si>
  <si>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</si>
  <si>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</si>
  <si>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</si>
  <si>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</si>
  <si>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</si>
  <si>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</si>
  <si>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</si>
  <si>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</si>
  <si>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</si>
  <si>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</si>
  <si>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</si>
  <si>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</si>
  <si>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</si>
  <si>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</si>
  <si>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</si>
  <si>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</si>
  <si>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</si>
  <si>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</si>
  <si>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</si>
  <si>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</si>
  <si>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</si>
  <si>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</si>
  <si>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</si>
  <si>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</si>
  <si>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</si>
  <si>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</si>
  <si>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</si>
  <si>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</si>
  <si>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</si>
  <si>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</si>
  <si>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</si>
  <si>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</si>
  <si>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</si>
  <si>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</si>
  <si>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</si>
  <si>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</si>
  <si>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</si>
  <si>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</si>
  <si>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</si>
  <si>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</si>
  <si>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</si>
  <si>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</si>
  <si>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</si>
  <si>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</si>
  <si>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</si>
  <si>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</si>
  <si>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</si>
  <si>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</si>
  <si>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</si>
  <si>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</si>
  <si>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</si>
  <si>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</si>
  <si>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</si>
  <si>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</si>
  <si>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</si>
  <si>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</si>
  <si>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</si>
  <si>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</si>
  <si>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</si>
  <si>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</si>
  <si>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</si>
  <si>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</si>
  <si>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</si>
  <si>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</si>
  <si>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</si>
  <si>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</si>
  <si>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</si>
  <si>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</si>
  <si>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</si>
  <si>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</si>
  <si>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</si>
  <si>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</si>
  <si>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</si>
  <si>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</si>
  <si>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</si>
  <si>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</si>
  <si>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</si>
  <si>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</si>
  <si>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</si>
  <si>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</si>
  <si>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</si>
  <si>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</si>
  <si>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</si>
  <si>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</si>
  <si>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</si>
  <si>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</si>
  <si>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</si>
  <si>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</si>
  <si>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</si>
  <si>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</si>
  <si>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</si>
  <si>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</si>
  <si>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</si>
  <si>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</si>
  <si>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</si>
  <si>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</si>
  <si>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</si>
  <si>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</si>
  <si>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</si>
  <si>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</si>
  <si>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</si>
  <si>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</si>
  <si>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</si>
  <si>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</si>
  <si>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</si>
  <si>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</si>
  <si>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</si>
  <si>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</si>
  <si>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</si>
  <si>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</si>
  <si>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</si>
  <si>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</si>
  <si>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</si>
  <si>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</si>
  <si>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</si>
  <si>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</si>
  <si>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</si>
  <si>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</si>
  <si>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</si>
  <si>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</si>
  <si>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</si>
  <si>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</si>
  <si>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</si>
  <si>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</si>
  <si>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</si>
  <si>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</si>
  <si>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</si>
  <si>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</si>
  <si>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</si>
  <si>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</si>
  <si>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</si>
  <si>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</si>
  <si>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</si>
  <si>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</si>
  <si>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</si>
  <si>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</si>
  <si>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</si>
  <si>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</si>
  <si>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</si>
  <si>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</si>
  <si>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</si>
  <si>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</si>
  <si>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</si>
  <si>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</si>
  <si>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</si>
  <si>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</si>
  <si>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</si>
  <si>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</si>
  <si>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</si>
  <si>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</si>
  <si>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</si>
  <si>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</si>
  <si>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</si>
  <si>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</si>
  <si>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</si>
  <si>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</si>
  <si>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</si>
  <si>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</si>
  <si>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</si>
  <si>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</si>
  <si>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</si>
  <si>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</si>
  <si>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</si>
  <si>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</si>
  <si>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</si>
  <si>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</si>
  <si>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</si>
  <si>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</si>
  <si>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</si>
  <si>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</si>
  <si>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</si>
  <si>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</si>
  <si>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</si>
  <si>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</si>
  <si>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</si>
  <si>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</si>
  <si>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</si>
  <si>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</si>
  <si>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</si>
  <si>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</si>
  <si>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</si>
  <si>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</si>
  <si>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</si>
  <si>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</si>
  <si>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</si>
  <si>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</si>
  <si>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</si>
  <si>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</si>
  <si>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</si>
  <si>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</si>
  <si>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</si>
  <si>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</si>
  <si>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</si>
  <si>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</si>
  <si>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</si>
  <si>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</si>
  <si>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</si>
  <si>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</si>
  <si>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</si>
  <si>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</si>
  <si>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</si>
  <si>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</si>
  <si>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</si>
  <si>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</si>
  <si>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</si>
  <si>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</si>
  <si>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</si>
  <si>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</si>
  <si>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</si>
  <si>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</si>
  <si>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</si>
  <si>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</si>
  <si>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</si>
  <si>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</si>
  <si>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</si>
  <si>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</si>
  <si>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</si>
  <si>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</si>
  <si>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</si>
  <si>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</si>
  <si>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</si>
  <si>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</si>
  <si>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</si>
  <si>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</si>
  <si>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</si>
  <si>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</si>
  <si>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</si>
  <si>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</si>
  <si>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</si>
  <si>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</si>
  <si>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</si>
  <si>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</si>
  <si>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</si>
  <si>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</si>
  <si>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</si>
  <si>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</si>
  <si>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</si>
  <si>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</si>
  <si>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</si>
  <si>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</si>
  <si>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</si>
  <si>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</si>
  <si>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</si>
  <si>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</si>
  <si>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</si>
  <si>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</si>
  <si>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</si>
  <si>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</si>
  <si>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</si>
  <si>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</si>
  <si>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</si>
  <si>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</si>
  <si>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</si>
  <si>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</si>
  <si>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</si>
  <si>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</si>
  <si>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</si>
  <si>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</si>
  <si>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</si>
  <si>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</si>
  <si>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</si>
  <si>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</si>
  <si>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</si>
  <si>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</si>
  <si>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</si>
  <si>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</si>
  <si>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</si>
  <si>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</si>
  <si>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</si>
  <si>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</si>
  <si>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</si>
  <si>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</si>
  <si>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</si>
  <si>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</si>
  <si>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</si>
  <si>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</si>
  <si>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</si>
  <si>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</si>
  <si>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</si>
  <si>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</si>
  <si>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</si>
  <si>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</si>
  <si>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</si>
  <si>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</si>
  <si>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</si>
  <si>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</si>
  <si>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</si>
  <si>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</si>
  <si>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</si>
  <si>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</si>
  <si>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</si>
  <si>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</si>
  <si>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</si>
  <si>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</si>
  <si>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</si>
  <si>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</si>
  <si>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</si>
  <si>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</si>
  <si>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</si>
  <si>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</si>
  <si>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</si>
  <si>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</si>
  <si>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</si>
  <si>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</si>
  <si>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</si>
  <si>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</si>
  <si>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</si>
  <si>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</si>
  <si>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</si>
  <si>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</si>
  <si>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</si>
  <si>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</si>
  <si>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</si>
  <si>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</si>
  <si>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</si>
  <si>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</si>
  <si>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</si>
  <si>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</si>
  <si>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</si>
  <si>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</si>
  <si>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</si>
  <si>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</si>
  <si>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</si>
  <si>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</si>
  <si>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</si>
  <si>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</si>
  <si>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</si>
  <si>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</si>
  <si>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</si>
  <si>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</si>
  <si>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</si>
  <si>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</si>
  <si>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</si>
  <si>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</si>
  <si>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</si>
  <si>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</si>
  <si>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</si>
  <si>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</si>
  <si>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</si>
  <si>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</si>
  <si>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</si>
  <si>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</si>
  <si>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</si>
  <si>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</si>
  <si>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</si>
  <si>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</si>
  <si>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</si>
  <si>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</si>
  <si>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</si>
  <si>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</si>
  <si>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</si>
  <si>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</si>
  <si>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</si>
  <si>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</si>
  <si>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</si>
  <si>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</si>
  <si>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</si>
  <si>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</si>
  <si>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</si>
  <si>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</si>
  <si>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</si>
  <si>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</si>
  <si>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</si>
  <si>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</si>
  <si>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</si>
  <si>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</si>
  <si>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</si>
  <si>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</si>
  <si>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</si>
  <si>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</si>
  <si>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</si>
  <si>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</si>
  <si>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</si>
  <si>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</si>
  <si>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</si>
  <si>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</si>
  <si>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</si>
  <si>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</si>
  <si>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</si>
  <si>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</si>
  <si>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</si>
  <si>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</si>
  <si>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</si>
  <si>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</si>
  <si>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</si>
  <si>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</si>
  <si>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</si>
  <si>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</si>
  <si>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</si>
  <si>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</si>
  <si>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</si>
  <si>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</si>
  <si>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</si>
  <si>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</si>
  <si>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</si>
  <si>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</si>
  <si>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</si>
  <si>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</si>
  <si>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</si>
  <si>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</si>
  <si>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</si>
  <si>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</si>
  <si>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</si>
  <si>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</si>
  <si>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</si>
  <si>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</si>
  <si>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</si>
  <si>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</si>
  <si>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</si>
  <si>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</si>
  <si>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</si>
  <si>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</si>
  <si>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</si>
  <si>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</si>
  <si>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</si>
  <si>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</si>
  <si>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</si>
  <si>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</si>
  <si>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</si>
  <si>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</si>
  <si>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</si>
  <si>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</si>
  <si>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</si>
  <si>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</si>
  <si>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</si>
  <si>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</si>
  <si>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</si>
  <si>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</si>
  <si>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</si>
  <si>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</si>
  <si>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</si>
  <si>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</si>
  <si>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</si>
  <si>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</si>
  <si>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</si>
  <si>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</si>
  <si>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</si>
  <si>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</si>
  <si>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</si>
  <si>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</si>
  <si>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</si>
  <si>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</si>
  <si>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</si>
  <si>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</si>
  <si>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</si>
  <si>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</si>
  <si>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</si>
  <si>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</si>
  <si>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</si>
  <si>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</si>
  <si>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</si>
  <si>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</si>
  <si>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</si>
  <si>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</si>
  <si>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</si>
  <si>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</si>
  <si>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</si>
  <si>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</si>
  <si>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</si>
  <si>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</si>
  <si>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</si>
  <si>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</si>
  <si>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</si>
  <si>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</si>
  <si>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</si>
  <si>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</si>
  <si>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</si>
  <si>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</si>
  <si>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</si>
  <si>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</si>
  <si>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</si>
  <si>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</si>
  <si>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</si>
  <si>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</si>
  <si>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</si>
  <si>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</si>
  <si>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</si>
  <si>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</si>
  <si>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</si>
  <si>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</si>
  <si>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</si>
  <si>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</si>
  <si>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</si>
  <si>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</si>
  <si>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</si>
  <si>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</si>
  <si>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</si>
  <si>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</si>
  <si>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</si>
  <si>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</si>
  <si>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</si>
  <si>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</si>
  <si>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</si>
  <si>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</si>
  <si>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</si>
  <si>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</si>
  <si>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</si>
  <si>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</si>
  <si>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</si>
  <si>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</si>
  <si>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</si>
  <si>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</si>
  <si>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</si>
  <si>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</si>
  <si>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</si>
  <si>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</si>
  <si>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</si>
  <si>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</si>
  <si>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</si>
  <si>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</si>
  <si>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</si>
  <si>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</si>
  <si>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</si>
  <si>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</si>
  <si>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</si>
  <si>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</si>
  <si>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</si>
  <si>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</si>
  <si>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</si>
  <si>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</si>
  <si>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</si>
  <si>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</si>
  <si>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</si>
  <si>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</si>
  <si>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</si>
  <si>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</si>
  <si>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</si>
  <si>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</si>
  <si>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</si>
  <si>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</si>
  <si>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</si>
  <si>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</si>
  <si>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</si>
  <si>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</si>
  <si>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</si>
  <si>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</si>
  <si>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</si>
  <si>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</si>
  <si>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</si>
  <si>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</si>
  <si>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</si>
  <si>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</si>
  <si>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</si>
  <si>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</si>
  <si>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</si>
  <si>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</si>
  <si>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</si>
  <si>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</si>
  <si>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</si>
  <si>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</si>
  <si>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</si>
  <si>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</si>
  <si>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</si>
  <si>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</si>
  <si>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</si>
  <si>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</si>
  <si>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</si>
  <si>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</si>
  <si>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</si>
  <si>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</si>
  <si>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</si>
  <si>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</si>
  <si>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</si>
  <si>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</si>
  <si>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</si>
  <si>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</si>
  <si>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</si>
  <si>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</si>
  <si>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</si>
  <si>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</si>
  <si>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</si>
  <si>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</si>
  <si>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</si>
  <si>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</si>
  <si>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</si>
  <si>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</si>
  <si>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</si>
  <si>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</si>
  <si>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</si>
  <si>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</si>
  <si>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</si>
  <si>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</si>
  <si>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</si>
  <si>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</si>
  <si>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</si>
  <si>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</si>
  <si>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</si>
  <si>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</si>
  <si>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</si>
  <si>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</si>
  <si>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</si>
  <si>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</si>
  <si>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</si>
  <si>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</si>
  <si>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</si>
  <si>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</si>
  <si>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</si>
  <si>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</si>
  <si>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</si>
  <si>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</si>
  <si>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</si>
  <si>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</si>
  <si>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</si>
  <si>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</si>
  <si>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</si>
  <si>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</si>
  <si>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</si>
  <si>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</si>
  <si>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</si>
  <si>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</si>
  <si>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</si>
  <si>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</si>
  <si>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</si>
  <si>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</si>
  <si>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</si>
  <si>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</si>
  <si>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</si>
  <si>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</si>
  <si>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</si>
  <si>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</si>
  <si>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</si>
  <si>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</si>
  <si>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</si>
  <si>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</si>
  <si>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</si>
  <si>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</si>
  <si>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</si>
  <si>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</si>
  <si>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</si>
  <si>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</si>
  <si>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</si>
  <si>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</si>
  <si>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</si>
  <si>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</si>
  <si>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</si>
  <si>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</si>
  <si>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</si>
  <si>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</si>
  <si>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</si>
  <si>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</si>
  <si>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</si>
  <si>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</si>
  <si>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</si>
  <si>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</si>
  <si>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</si>
  <si>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</si>
  <si>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</si>
  <si>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</si>
  <si>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</si>
  <si>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</si>
  <si>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</si>
  <si>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</si>
  <si>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</si>
  <si>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</si>
  <si>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</si>
  <si>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</si>
  <si>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</si>
  <si>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</si>
  <si>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</si>
  <si>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</si>
  <si>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</si>
  <si>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</si>
  <si>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</si>
  <si>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</si>
  <si>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</si>
  <si>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</si>
  <si>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</si>
  <si>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</si>
  <si>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</si>
  <si>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</si>
  <si>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</si>
  <si>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</si>
  <si>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</si>
  <si>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</si>
  <si>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</si>
  <si>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</si>
  <si>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</si>
  <si>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</si>
  <si>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</si>
  <si>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</si>
  <si>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</si>
  <si>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</si>
  <si>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</si>
  <si>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</si>
  <si>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</si>
  <si>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</si>
  <si>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</si>
  <si>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</si>
  <si>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</si>
  <si>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</si>
  <si>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</si>
  <si>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</si>
  <si>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</si>
  <si>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</si>
  <si>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</si>
  <si>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</si>
  <si>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</si>
  <si>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</si>
  <si>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</si>
  <si>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</si>
  <si>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</si>
  <si>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</si>
  <si>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</si>
  <si>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</si>
  <si>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</si>
  <si>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</si>
  <si>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</si>
  <si>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</si>
  <si>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</si>
  <si>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</si>
  <si>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</si>
  <si>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</si>
  <si>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</si>
  <si>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</si>
  <si>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</si>
  <si>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</si>
  <si>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</si>
  <si>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</si>
  <si>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</si>
  <si>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</si>
  <si>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</si>
  <si>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</si>
  <si>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</si>
  <si>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</si>
  <si>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</si>
  <si>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</si>
  <si>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</si>
  <si>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</si>
  <si>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</si>
  <si>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</si>
  <si>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</si>
  <si>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</si>
  <si>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</si>
  <si>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</si>
  <si>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</si>
  <si>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</si>
  <si>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</si>
  <si>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</si>
  <si>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</si>
  <si>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</si>
  <si>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</si>
  <si>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</si>
  <si>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</si>
  <si>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</si>
  <si>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</si>
  <si>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</si>
  <si>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</si>
  <si>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</si>
  <si>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</si>
  <si>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</si>
  <si>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</si>
  <si>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</si>
  <si>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</si>
  <si>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</si>
  <si>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</si>
  <si>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</si>
  <si>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</si>
  <si>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</si>
  <si>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</si>
  <si>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</si>
  <si>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</si>
  <si>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</si>
  <si>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</si>
  <si>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</si>
  <si>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</si>
  <si>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</si>
  <si>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</si>
  <si>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</si>
  <si>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</si>
  <si>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</si>
  <si>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</si>
  <si>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</si>
  <si>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</si>
  <si>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</si>
  <si>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</si>
  <si>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</si>
  <si>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</si>
  <si>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</si>
  <si>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</si>
  <si>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</si>
  <si>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</si>
  <si>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</si>
  <si>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</si>
  <si>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</si>
  <si>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</si>
  <si>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</si>
  <si>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</si>
  <si>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</si>
  <si>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</si>
  <si>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</si>
  <si>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</si>
  <si>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</si>
  <si>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</si>
  <si>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</si>
  <si>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</si>
  <si>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</si>
  <si>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</si>
  <si>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</si>
  <si>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</si>
  <si>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</si>
  <si>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</si>
  <si>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</si>
  <si>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</si>
  <si>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</si>
  <si>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</si>
  <si>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</si>
  <si>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</si>
  <si>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</si>
  <si>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</si>
  <si>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</si>
  <si>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</si>
  <si>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</si>
  <si>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</si>
  <si>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</si>
  <si>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</si>
  <si>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</si>
  <si>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</si>
  <si>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</si>
  <si>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</si>
  <si>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</si>
  <si>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</si>
  <si>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</si>
  <si>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</si>
  <si>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</si>
  <si>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</si>
  <si>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</si>
  <si>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</si>
  <si>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</si>
  <si>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</si>
  <si>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</si>
  <si>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</si>
  <si>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</si>
  <si>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</si>
  <si>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</si>
  <si>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</si>
  <si>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</si>
  <si>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</si>
  <si>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</si>
  <si>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</si>
  <si>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</si>
  <si>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</si>
  <si>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</si>
  <si>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</si>
  <si>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</si>
  <si>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</si>
  <si>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</si>
  <si>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</si>
  <si>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</si>
  <si>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</si>
  <si>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</si>
  <si>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</si>
  <si>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</si>
  <si>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</si>
  <si>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</si>
  <si>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</si>
  <si>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</si>
  <si>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</si>
  <si>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</si>
  <si>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</si>
  <si>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</si>
  <si>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</si>
  <si>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</si>
  <si>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</si>
  <si>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</si>
  <si>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</si>
  <si>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</si>
  <si>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</si>
  <si>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</si>
  <si>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</si>
  <si>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</si>
  <si>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</si>
  <si>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</si>
  <si>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</si>
  <si>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</si>
  <si>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</si>
  <si>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</si>
  <si>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</si>
  <si>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</si>
  <si>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</si>
  <si>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</si>
  <si>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</si>
  <si>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</si>
  <si>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</si>
  <si>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</si>
  <si>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</si>
  <si>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</si>
  <si>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</si>
  <si>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</si>
  <si>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</si>
  <si>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</si>
  <si>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</si>
  <si>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</si>
  <si>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</si>
  <si>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</si>
  <si>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</si>
  <si>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</si>
  <si>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</si>
  <si>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</si>
  <si>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</si>
  <si>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</si>
  <si>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</si>
  <si>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</si>
  <si>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</si>
  <si>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</si>
  <si>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</si>
  <si>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</si>
  <si>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</si>
  <si>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</si>
  <si>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</si>
  <si>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</si>
  <si>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</si>
  <si>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</si>
  <si>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</si>
  <si>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</si>
  <si>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</si>
  <si>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</si>
  <si>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</si>
  <si>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</si>
  <si>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</si>
  <si>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</si>
  <si>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</si>
  <si>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</si>
  <si>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</si>
  <si>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</si>
  <si>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</si>
  <si>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</si>
  <si>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</si>
  <si>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</si>
  <si>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</si>
  <si>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</si>
  <si>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</si>
  <si>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</si>
  <si>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</si>
  <si>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</si>
  <si>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</si>
  <si>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</si>
  <si>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</si>
  <si>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</si>
  <si>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</si>
  <si>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</si>
  <si>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</si>
  <si>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</si>
  <si>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</si>
  <si>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</si>
  <si>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</si>
  <si>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</si>
  <si>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</si>
  <si>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</si>
  <si>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</si>
  <si>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</si>
  <si>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</si>
  <si>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</si>
  <si>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</si>
  <si>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</si>
  <si>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</si>
  <si>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</si>
  <si>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</si>
  <si>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</si>
  <si>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</si>
  <si>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</si>
  <si>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</si>
  <si>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</si>
  <si>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</si>
  <si>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</si>
  <si>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</si>
  <si>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</si>
  <si>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</si>
  <si>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</si>
  <si>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</si>
  <si>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</si>
  <si>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</si>
  <si>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</si>
  <si>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</si>
  <si>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</si>
  <si>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</si>
  <si>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</si>
  <si>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</si>
  <si>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</si>
  <si>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</si>
  <si>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</si>
  <si>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</si>
  <si>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</si>
  <si>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</si>
  <si>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</si>
  <si>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</si>
  <si>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</si>
  <si>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</si>
  <si>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</si>
  <si>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</si>
  <si>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</si>
  <si>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</si>
  <si>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</si>
  <si>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</si>
  <si>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</si>
  <si>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</si>
  <si>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</si>
  <si>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</si>
  <si>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</si>
  <si>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</si>
  <si>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</si>
  <si>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</si>
  <si>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</si>
  <si>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</si>
  <si>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</si>
  <si>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</si>
  <si>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</si>
  <si>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</si>
  <si>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</si>
  <si>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</si>
  <si>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</si>
  <si>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</si>
  <si>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</si>
  <si>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</si>
  <si>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</si>
  <si>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</si>
  <si>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</si>
  <si>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</si>
  <si>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</si>
  <si>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</si>
  <si>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</si>
  <si>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</si>
  <si>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</si>
  <si>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</si>
  <si>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</si>
  <si>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</si>
  <si>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</si>
  <si>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</si>
  <si>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</si>
  <si>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</si>
  <si>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</si>
  <si>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</si>
  <si>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</si>
  <si>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</si>
  <si>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</si>
  <si>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</si>
  <si>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</si>
  <si>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</si>
  <si>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</si>
  <si>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</si>
  <si>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</si>
  <si>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</si>
  <si>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</si>
  <si>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</si>
  <si>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</si>
  <si>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</si>
  <si>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</si>
  <si>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</si>
  <si>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</si>
  <si>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</si>
  <si>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</si>
  <si>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</si>
  <si>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</si>
  <si>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</si>
  <si>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</si>
  <si>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</si>
  <si>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</si>
  <si>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</si>
  <si>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</si>
  <si>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</si>
  <si>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</si>
  <si>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</si>
  <si>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</si>
  <si>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</si>
  <si>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</si>
  <si>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</si>
  <si>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</si>
  <si>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</si>
  <si>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</si>
  <si>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</si>
  <si>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</si>
  <si>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</si>
  <si>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</si>
  <si>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</si>
  <si>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</si>
  <si>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</si>
  <si>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</si>
  <si>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</si>
  <si>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</si>
  <si>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</si>
  <si>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</si>
  <si>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</si>
  <si>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</si>
  <si>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</si>
  <si>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</si>
  <si>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</si>
  <si>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</si>
  <si>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</si>
  <si>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</si>
  <si>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</si>
  <si>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</si>
  <si>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</si>
  <si>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</si>
  <si>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</si>
  <si>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</si>
  <si>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</si>
  <si>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</si>
  <si>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</si>
  <si>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</si>
  <si>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</si>
  <si>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</si>
  <si>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</si>
  <si>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</si>
  <si>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</si>
  <si>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</si>
  <si>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</si>
  <si>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</si>
  <si>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</si>
  <si>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</si>
  <si>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</si>
  <si>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</si>
  <si>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</si>
  <si>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</si>
  <si>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</si>
  <si>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</si>
  <si>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</si>
  <si>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</si>
  <si>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</si>
  <si>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</si>
  <si>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</si>
  <si>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</si>
  <si>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</si>
  <si>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</si>
  <si>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</si>
  <si>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</si>
  <si>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</si>
  <si>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</si>
  <si>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</si>
  <si>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</si>
  <si>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</si>
  <si>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</si>
  <si>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</si>
  <si>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</si>
  <si>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</si>
  <si>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</si>
  <si>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</si>
  <si>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</si>
  <si>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</si>
  <si>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</si>
  <si>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</si>
  <si>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</si>
  <si>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</si>
  <si>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</si>
  <si>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</si>
  <si>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</si>
  <si>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</si>
  <si>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</si>
  <si>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</si>
  <si>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</si>
  <si>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</si>
  <si>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</si>
  <si>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</si>
  <si>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</si>
  <si>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</si>
  <si>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</si>
  <si>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</si>
  <si>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</si>
  <si>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</si>
  <si>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</si>
  <si>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</si>
  <si>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</si>
  <si>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</si>
  <si>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</si>
  <si>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</si>
  <si>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</si>
  <si>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</si>
  <si>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</si>
  <si>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</si>
  <si>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</si>
  <si>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</si>
  <si>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</si>
  <si>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</si>
  <si>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</si>
  <si>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</si>
  <si>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</si>
  <si>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</si>
  <si>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</si>
  <si>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</si>
  <si>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</si>
  <si>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</si>
  <si>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</si>
  <si>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</si>
  <si>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</si>
  <si>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</si>
  <si>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</si>
  <si>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</si>
  <si>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</si>
  <si>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</si>
  <si>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</si>
  <si>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</si>
  <si>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</si>
  <si>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</si>
  <si>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</si>
  <si>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</si>
  <si>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</si>
  <si>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</si>
  <si>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</si>
  <si>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</si>
  <si>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</si>
  <si>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</si>
  <si>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</si>
  <si>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</si>
  <si>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</si>
  <si>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</si>
  <si>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</si>
  <si>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</si>
  <si>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</si>
  <si>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</si>
  <si>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</si>
  <si>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</si>
  <si>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</si>
  <si>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</si>
  <si>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</si>
  <si>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</si>
  <si>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</si>
  <si>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</si>
  <si>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</si>
  <si>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</si>
  <si>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</si>
  <si>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</si>
  <si>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</si>
  <si>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</si>
  <si>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</si>
  <si>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</si>
  <si>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</si>
  <si>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</si>
  <si>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</si>
  <si>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</si>
  <si>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</si>
  <si>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</si>
  <si>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</si>
  <si>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</si>
  <si>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</si>
  <si>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</si>
  <si>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</si>
  <si>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</si>
  <si>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</si>
  <si>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</si>
  <si>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</si>
  <si>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</si>
  <si>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</si>
  <si>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</si>
  <si>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</si>
  <si>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</si>
  <si>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</si>
  <si>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</si>
  <si>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</si>
  <si>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</si>
  <si>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</si>
  <si>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</si>
  <si>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</si>
  <si>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</si>
  <si>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</si>
  <si>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</si>
  <si>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</si>
  <si>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</si>
  <si>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</si>
  <si>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</si>
  <si>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</si>
  <si>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</si>
  <si>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</si>
  <si>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</si>
  <si>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</si>
  <si>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</si>
  <si>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</si>
  <si>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</si>
  <si>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</si>
  <si>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</si>
  <si>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</si>
  <si>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</si>
  <si>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</si>
  <si>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</si>
  <si>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</si>
  <si>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</si>
  <si>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</si>
  <si>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</si>
  <si>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</si>
  <si>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</si>
  <si>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</si>
  <si>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</si>
  <si>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</si>
  <si>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</si>
  <si>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</si>
  <si>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</si>
  <si>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</si>
  <si>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</si>
  <si>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</si>
  <si>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</si>
  <si>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</si>
  <si>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</si>
  <si>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</si>
  <si>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</si>
  <si>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</si>
  <si>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</si>
  <si>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</si>
  <si>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</si>
  <si>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</si>
  <si>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</si>
  <si>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</si>
  <si>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</si>
  <si>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</si>
  <si>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</si>
  <si>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</si>
  <si>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</si>
  <si>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</si>
  <si>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</si>
  <si>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</si>
  <si>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</si>
  <si>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</si>
  <si>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</si>
  <si>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</si>
  <si>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</si>
  <si>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</si>
  <si>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</si>
  <si>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</si>
  <si>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</si>
  <si>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</si>
  <si>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</si>
  <si>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</si>
  <si>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</si>
  <si>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</si>
  <si>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</si>
  <si>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</si>
  <si>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</si>
  <si>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</si>
  <si>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</si>
  <si>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</si>
  <si>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</si>
  <si>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</si>
  <si>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</si>
  <si>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</si>
  <si>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</si>
  <si>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</si>
  <si>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</si>
  <si>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</si>
  <si>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</si>
  <si>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</si>
  <si>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</si>
  <si>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</si>
  <si>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</si>
  <si>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</si>
  <si>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</si>
  <si>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</si>
  <si>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</si>
  <si>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</si>
  <si>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</si>
  <si>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</si>
  <si>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</si>
  <si>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</si>
  <si>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</si>
  <si>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</si>
  <si>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</si>
  <si>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</si>
  <si>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</si>
  <si>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</si>
  <si>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</si>
  <si>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</si>
  <si>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</si>
  <si>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</si>
  <si>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</si>
  <si>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</si>
  <si>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</si>
  <si>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</si>
  <si>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</si>
  <si>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</si>
  <si>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</si>
  <si>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</si>
  <si>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</si>
  <si>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</si>
  <si>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</si>
  <si>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</si>
  <si>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</si>
  <si>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</si>
  <si>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</si>
  <si>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</si>
  <si>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</si>
  <si>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</si>
  <si>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</si>
  <si>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</si>
  <si>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</si>
  <si>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</si>
  <si>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</si>
  <si>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</si>
  <si>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</si>
  <si>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</si>
  <si>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</si>
  <si>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</si>
  <si>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</si>
  <si>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</si>
  <si>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</si>
  <si>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</si>
  <si>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</si>
  <si>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</si>
  <si>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</si>
  <si>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</si>
  <si>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</si>
  <si>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</si>
  <si>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</si>
  <si>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</si>
  <si>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</si>
  <si>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</si>
  <si>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</si>
  <si>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</si>
  <si>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</si>
  <si>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</si>
  <si>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</si>
  <si>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</si>
  <si>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</si>
  <si>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</si>
  <si>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</si>
  <si>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</si>
  <si>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</si>
  <si>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</si>
  <si>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</si>
  <si>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</si>
  <si>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</si>
  <si>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</si>
  <si>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</si>
  <si>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</si>
  <si>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</si>
  <si>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</si>
  <si>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</si>
  <si>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</si>
  <si>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</si>
  <si>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</si>
  <si>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</si>
  <si>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</si>
  <si>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</si>
  <si>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</si>
  <si>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</si>
  <si>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</si>
  <si>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</si>
  <si>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</si>
  <si>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</si>
  <si>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</si>
  <si>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</si>
  <si>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</si>
  <si>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</si>
  <si>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</si>
  <si>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</si>
  <si>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</si>
  <si>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</si>
  <si>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</si>
  <si>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</si>
  <si>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</si>
  <si>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</si>
  <si>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</si>
  <si>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</si>
  <si>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</si>
  <si>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</si>
  <si>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</si>
  <si>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</si>
  <si>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</si>
  <si>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</si>
  <si>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</si>
  <si>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</si>
  <si>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</si>
  <si>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</si>
  <si>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</si>
  <si>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</si>
  <si>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</si>
  <si>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</si>
  <si>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</si>
  <si>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</si>
  <si>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</si>
  <si>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</si>
  <si>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</si>
  <si>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</si>
  <si>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</si>
  <si>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</si>
  <si>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</si>
  <si>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</si>
  <si>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</si>
  <si>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</si>
  <si>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</si>
  <si>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</si>
  <si>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</si>
  <si>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</si>
  <si>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</si>
  <si>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</si>
  <si>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</si>
  <si>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</si>
  <si>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</si>
  <si>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</si>
  <si>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</si>
  <si>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</si>
  <si>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</si>
  <si>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</si>
  <si>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</si>
  <si>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</si>
  <si>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</si>
  <si>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</si>
  <si>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</si>
  <si>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</si>
  <si>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</si>
  <si>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</si>
  <si>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</si>
  <si>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</si>
  <si>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</si>
  <si>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</si>
  <si>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</si>
  <si>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</si>
  <si>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</si>
  <si>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</si>
  <si>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</si>
  <si>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</si>
  <si>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</si>
  <si>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</si>
  <si>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</si>
  <si>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</si>
  <si>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</si>
  <si>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</si>
  <si>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</si>
  <si>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</si>
  <si>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</si>
  <si>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</si>
  <si>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</si>
  <si>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</si>
  <si>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</si>
  <si>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</si>
  <si>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</si>
  <si>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</si>
  <si>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</si>
  <si>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</si>
  <si>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</si>
  <si>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</si>
  <si>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</si>
  <si>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</si>
  <si>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</si>
  <si>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</si>
  <si>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</si>
  <si>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</si>
  <si>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</si>
  <si>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</si>
  <si>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</si>
  <si>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</si>
  <si>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</si>
  <si>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</si>
  <si>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</si>
  <si>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</si>
  <si>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</si>
  <si>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</si>
  <si>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</si>
  <si>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</si>
  <si>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</si>
  <si>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</si>
  <si>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</si>
  <si>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</si>
  <si>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</si>
  <si>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</si>
  <si>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</si>
  <si>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</si>
  <si>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</si>
  <si>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</si>
  <si>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</si>
  <si>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</si>
  <si>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</si>
  <si>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</si>
  <si>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</si>
  <si>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</si>
  <si>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</si>
  <si>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</si>
  <si>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</si>
  <si>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</si>
  <si>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</si>
  <si>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</si>
  <si>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</si>
  <si>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</si>
  <si>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</si>
  <si>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</si>
  <si>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</si>
  <si>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</si>
  <si>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</si>
  <si>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</si>
  <si>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</si>
  <si>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</si>
  <si>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</si>
  <si>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</si>
  <si>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</si>
  <si>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</si>
  <si>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</si>
  <si>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</si>
  <si>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</si>
  <si>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</si>
  <si>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</si>
  <si>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</si>
  <si>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</si>
  <si>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</si>
  <si>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</si>
  <si>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</si>
  <si>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</si>
  <si>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</si>
  <si>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</si>
  <si>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</si>
  <si>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</si>
  <si>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</si>
  <si>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</si>
  <si>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</si>
  <si>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</si>
  <si>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</si>
  <si>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</si>
  <si>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</si>
  <si>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</si>
  <si>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</si>
  <si>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</si>
  <si>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</si>
  <si>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</si>
  <si>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</si>
  <si>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</si>
  <si>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</si>
  <si>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</si>
  <si>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</si>
  <si>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</si>
  <si>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</si>
  <si>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</si>
  <si>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</si>
  <si>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</si>
  <si>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</si>
  <si>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</si>
  <si>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</si>
  <si>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</si>
  <si>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</si>
  <si>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</si>
  <si>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</si>
  <si>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</si>
  <si>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</si>
  <si>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</si>
  <si>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</si>
  <si>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</si>
  <si>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</si>
  <si>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</si>
  <si>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</si>
  <si>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</si>
  <si>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</si>
  <si>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</si>
  <si>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</si>
  <si>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</si>
  <si>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</si>
  <si>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</si>
  <si>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</si>
  <si>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</si>
  <si>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</si>
  <si>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</si>
  <si>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</si>
  <si>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</si>
  <si>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</si>
  <si>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</si>
  <si>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</si>
  <si>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</si>
  <si>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</si>
  <si>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</si>
  <si>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</si>
  <si>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</si>
  <si>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</si>
  <si>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</si>
  <si>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</si>
  <si>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</si>
  <si>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</si>
  <si>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</si>
  <si>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</si>
  <si>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</si>
  <si>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</si>
  <si>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</si>
  <si>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</si>
  <si>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</si>
  <si>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</si>
  <si>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</si>
  <si>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</si>
  <si>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</si>
  <si>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</si>
  <si>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</si>
  <si>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</si>
  <si>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</si>
  <si>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</si>
  <si>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</si>
  <si>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</si>
  <si>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</si>
  <si>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</si>
  <si>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</si>
  <si>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</si>
  <si>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</si>
  <si>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</si>
  <si>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</si>
  <si>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</si>
  <si>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</si>
  <si>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</si>
  <si>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</si>
  <si>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</si>
  <si>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</si>
  <si>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</si>
  <si>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</si>
  <si>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</si>
  <si>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</si>
  <si>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</si>
  <si>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</si>
  <si>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</si>
  <si>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</si>
  <si>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</si>
  <si>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</si>
  <si>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</si>
  <si>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</si>
  <si>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</si>
  <si>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</si>
  <si>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</si>
  <si>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</si>
  <si>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</si>
  <si>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</si>
  <si>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</si>
  <si>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</si>
  <si>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</si>
  <si>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</si>
  <si>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</si>
  <si>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</si>
  <si>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</si>
  <si>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</si>
  <si>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</si>
  <si>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</si>
  <si>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</si>
  <si>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</si>
  <si>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</si>
  <si>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</si>
  <si>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</si>
  <si>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</si>
  <si>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</si>
  <si>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</si>
  <si>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</si>
  <si>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</si>
  <si>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</si>
  <si>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</si>
  <si>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</si>
  <si>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</si>
  <si>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</si>
  <si>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</si>
  <si>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</si>
  <si>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</si>
  <si>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</si>
  <si>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</si>
  <si>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</si>
  <si>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</si>
  <si>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</si>
  <si>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</si>
  <si>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</si>
  <si>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</si>
  <si>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</si>
  <si>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</si>
  <si>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</si>
  <si>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</si>
  <si>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</si>
  <si>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</si>
  <si>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</si>
  <si>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</si>
  <si>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</si>
  <si>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</si>
  <si>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</si>
  <si>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</si>
  <si>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</si>
  <si>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</si>
  <si>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</si>
  <si>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</si>
  <si>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</si>
  <si>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</si>
  <si>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</si>
  <si>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</si>
  <si>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</si>
  <si>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</si>
  <si>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</si>
  <si>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</si>
  <si>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</si>
  <si>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</si>
  <si>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</si>
  <si>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</si>
  <si>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</si>
  <si>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</si>
  <si>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</si>
  <si>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</si>
  <si>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</si>
  <si>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</si>
  <si>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</si>
  <si>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</si>
  <si>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</si>
  <si>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</si>
  <si>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</si>
  <si>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</si>
  <si>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</si>
  <si>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</si>
  <si>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</si>
  <si>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</si>
  <si>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</si>
  <si>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</si>
  <si>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</si>
  <si>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</si>
  <si>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</si>
  <si>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</si>
  <si>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</si>
  <si>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</si>
  <si>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</si>
  <si>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</si>
  <si>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</si>
  <si>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</si>
  <si>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</si>
  <si>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</si>
  <si>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</si>
  <si>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</si>
  <si>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</si>
  <si>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</si>
  <si>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</si>
  <si>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</si>
  <si>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</si>
  <si>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</si>
  <si>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</si>
  <si>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</si>
  <si>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</si>
  <si>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</si>
  <si>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</si>
  <si>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</si>
  <si>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</si>
  <si>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</si>
  <si>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</si>
  <si>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</si>
  <si>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</si>
  <si>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</si>
  <si>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</si>
  <si>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</si>
  <si>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</si>
  <si>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</si>
  <si>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</si>
  <si>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</si>
  <si>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</si>
  <si>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</si>
  <si>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</si>
  <si>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</si>
  <si>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</si>
  <si>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</si>
  <si>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</si>
  <si>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</si>
  <si>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</si>
  <si>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</si>
  <si>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</si>
  <si>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</si>
  <si>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</si>
  <si>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</si>
  <si>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</si>
  <si>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</si>
  <si>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</si>
  <si>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</si>
  <si>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</si>
  <si>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</si>
  <si>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</si>
  <si>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</si>
  <si>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</si>
  <si>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</si>
  <si>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</si>
  <si>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</si>
  <si>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</si>
  <si>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</si>
  <si>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</si>
  <si>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</si>
  <si>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</si>
  <si>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</si>
  <si>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</si>
  <si>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</si>
  <si>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</si>
  <si>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</si>
  <si>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</si>
  <si>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</si>
  <si>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</si>
  <si>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</si>
  <si>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</si>
  <si>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</si>
  <si>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</si>
  <si>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</si>
  <si>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</si>
  <si>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</si>
  <si>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</si>
  <si>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</si>
  <si>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</si>
  <si>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</si>
  <si>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</si>
  <si>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</si>
  <si>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</si>
  <si>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</si>
  <si>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</si>
  <si>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</si>
  <si>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</si>
  <si>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</si>
  <si>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</si>
  <si>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</si>
  <si>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</si>
  <si>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</si>
  <si>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</si>
  <si>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</si>
  <si>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</si>
  <si>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</si>
  <si>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</si>
  <si>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</si>
  <si>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</si>
  <si>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</si>
  <si>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</si>
  <si>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</si>
  <si>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</si>
  <si>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</si>
  <si>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</si>
  <si>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</si>
  <si>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</si>
  <si>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</si>
  <si>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</si>
  <si>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</si>
  <si>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</si>
  <si>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</si>
  <si>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</si>
  <si>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</si>
  <si>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</si>
  <si>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</si>
  <si>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</si>
  <si>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</si>
  <si>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</si>
  <si>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</si>
  <si>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</si>
  <si>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</si>
  <si>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</si>
  <si>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</si>
  <si>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</si>
  <si>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</si>
  <si>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</si>
  <si>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</si>
  <si>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</si>
  <si>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</si>
  <si>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</si>
  <si>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</si>
  <si>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</si>
  <si>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</si>
  <si>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</si>
  <si>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</si>
  <si>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</si>
  <si>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</si>
  <si>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</si>
  <si>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</si>
  <si>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</si>
  <si>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</si>
  <si>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</si>
  <si>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</si>
  <si>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</si>
  <si>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</si>
  <si>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</si>
  <si>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</si>
  <si>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</si>
  <si>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</si>
  <si>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</si>
  <si>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</si>
  <si>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</si>
  <si>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</si>
  <si>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</si>
  <si>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</si>
  <si>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</si>
  <si>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</si>
  <si>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</si>
  <si>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</si>
  <si>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</si>
  <si>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</si>
  <si>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</si>
  <si>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</si>
  <si>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</si>
  <si>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</si>
  <si>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</si>
  <si>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</si>
  <si>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</si>
  <si>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</si>
  <si>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</si>
  <si>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</si>
  <si>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</si>
  <si>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</si>
  <si>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</si>
  <si>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</si>
  <si>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</si>
  <si>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</si>
  <si>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</si>
  <si>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</si>
  <si>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</si>
  <si>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</si>
  <si>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</si>
  <si>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</si>
  <si>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</si>
  <si>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</si>
  <si>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</si>
  <si>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</si>
  <si>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</si>
  <si>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</si>
  <si>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</si>
  <si>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</si>
  <si>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</si>
  <si>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</si>
  <si>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</si>
  <si>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</si>
  <si>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</si>
  <si>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</si>
  <si>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</si>
  <si>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</si>
  <si>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</si>
  <si>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</si>
  <si>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</si>
  <si>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</si>
  <si>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</si>
  <si>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</si>
  <si>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</si>
  <si>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</si>
  <si>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</si>
  <si>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</si>
  <si>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</si>
  <si>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</si>
  <si>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</si>
  <si>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</si>
  <si>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</si>
  <si>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</si>
  <si>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</si>
  <si>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</si>
  <si>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</si>
  <si>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</si>
  <si>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</si>
  <si>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</si>
  <si>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</si>
  <si>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</si>
  <si>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</si>
  <si>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</si>
  <si>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</si>
  <si>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</si>
  <si>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</si>
  <si>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</si>
  <si>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</si>
  <si>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</si>
  <si>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</si>
  <si>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</si>
  <si>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</si>
  <si>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</si>
  <si>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</si>
  <si>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</si>
  <si>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</si>
  <si>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</si>
  <si>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</si>
  <si>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</si>
  <si>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</si>
  <si>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</si>
  <si>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</si>
  <si>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</si>
  <si>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</si>
  <si>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</si>
  <si>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</si>
  <si>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</si>
  <si>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</si>
  <si>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</si>
  <si>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</si>
  <si>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</si>
  <si>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</si>
  <si>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</si>
  <si>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</si>
  <si>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</si>
  <si>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</si>
  <si>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</si>
  <si>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</si>
  <si>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</si>
  <si>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</si>
  <si>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</si>
  <si>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</si>
  <si>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</si>
  <si>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</si>
  <si>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</si>
  <si>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</si>
  <si>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</si>
  <si>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</si>
  <si>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</si>
  <si>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</si>
  <si>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</si>
  <si>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</si>
  <si>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</si>
  <si>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</si>
  <si>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</si>
  <si>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</si>
  <si>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</si>
  <si>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</si>
  <si>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</si>
  <si>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</si>
  <si>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</si>
  <si>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</si>
  <si>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</si>
  <si>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</si>
  <si>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</si>
  <si>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</si>
  <si>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</si>
  <si>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</si>
  <si>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</si>
  <si>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</si>
  <si>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</si>
  <si>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</si>
  <si>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</si>
  <si>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</si>
  <si>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</si>
  <si>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</si>
  <si>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</si>
  <si>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</si>
  <si>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</si>
  <si>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</si>
  <si>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</si>
  <si>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</si>
  <si>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</si>
  <si>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</si>
  <si>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</si>
  <si>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</si>
  <si>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</si>
  <si>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</si>
  <si>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</si>
  <si>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</si>
  <si>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</si>
  <si>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</si>
  <si>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</si>
  <si>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</si>
  <si>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</si>
  <si>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</si>
  <si>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</si>
  <si>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</si>
  <si>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</si>
  <si>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</si>
  <si>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</si>
  <si>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</si>
  <si>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</si>
  <si>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</si>
  <si>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</si>
  <si>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</si>
  <si>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</si>
  <si>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</si>
  <si>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</si>
  <si>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</si>
  <si>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</si>
  <si>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</si>
  <si>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</si>
  <si>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</si>
  <si>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</si>
  <si>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</si>
  <si>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</si>
  <si>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</si>
  <si>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</si>
  <si>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</si>
  <si>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</si>
  <si>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</si>
  <si>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</si>
  <si>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</si>
  <si>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</si>
  <si>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</si>
  <si>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</si>
  <si>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</si>
  <si>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</si>
  <si>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</si>
  <si>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</si>
  <si>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</si>
  <si>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</si>
  <si>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</si>
  <si>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</si>
  <si>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</si>
  <si>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</si>
  <si>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</si>
  <si>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</si>
  <si>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</si>
  <si>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</si>
  <si>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</si>
  <si>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</si>
  <si>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</si>
  <si>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</si>
  <si>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</si>
  <si>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</si>
  <si>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</si>
  <si>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</si>
  <si>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</si>
  <si>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</si>
  <si>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</si>
  <si>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</si>
  <si>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</si>
  <si>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</si>
  <si>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</si>
  <si>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</si>
  <si>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</si>
  <si>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</si>
  <si>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</si>
  <si>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</si>
  <si>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</si>
  <si>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</si>
  <si>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</si>
  <si>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</si>
  <si>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</si>
  <si>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</si>
  <si>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</si>
  <si>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</si>
  <si>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</si>
  <si>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</si>
  <si>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</si>
  <si>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</si>
  <si>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</si>
  <si>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</si>
  <si>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</si>
  <si>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</si>
  <si>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</si>
  <si>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</si>
  <si>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</si>
  <si>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</si>
  <si>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</si>
  <si>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</si>
  <si>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</si>
  <si>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</si>
  <si>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</si>
  <si>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</si>
  <si>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</si>
  <si>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</si>
  <si>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</si>
  <si>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</si>
  <si>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</si>
  <si>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</si>
  <si>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</si>
  <si>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</si>
  <si>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</si>
  <si>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</si>
  <si>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</si>
  <si>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</si>
  <si>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</si>
  <si>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</si>
  <si>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</si>
  <si>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</si>
  <si>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</si>
  <si>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</si>
  <si>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</si>
  <si>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</si>
  <si>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</si>
  <si>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</si>
  <si>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</si>
  <si>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</si>
  <si>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</si>
  <si>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</si>
  <si>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</si>
  <si>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</si>
  <si>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</si>
  <si>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</si>
  <si>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</si>
  <si>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</si>
  <si>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</si>
  <si>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</si>
  <si>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</si>
  <si>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</si>
  <si>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</si>
  <si>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</si>
  <si>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</si>
  <si>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</si>
  <si>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</si>
  <si>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</si>
  <si>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</si>
  <si>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</si>
  <si>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</si>
  <si>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</si>
  <si>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</si>
  <si>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</si>
  <si>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</si>
  <si>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</si>
  <si>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</si>
  <si>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</si>
  <si>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</si>
  <si>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</si>
  <si>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</si>
  <si>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</si>
  <si>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</si>
  <si>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</si>
  <si>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</si>
  <si>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</si>
  <si>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</si>
  <si>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</si>
  <si>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</si>
  <si>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</si>
  <si>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</si>
  <si>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</si>
  <si>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</si>
  <si>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</si>
  <si>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</si>
  <si>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</si>
  <si>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</si>
  <si>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</si>
  <si>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</si>
  <si>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</si>
  <si>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</si>
  <si>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</si>
  <si>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</si>
  <si>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</si>
  <si>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</si>
  <si>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</si>
  <si>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</si>
  <si>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</si>
  <si>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</si>
  <si>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</si>
  <si>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</si>
  <si>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</si>
  <si>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</si>
  <si>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</si>
  <si>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</si>
  <si>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</si>
  <si>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</si>
  <si>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</si>
  <si>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</si>
  <si>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</si>
  <si>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</si>
  <si>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</si>
  <si>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</si>
  <si>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</si>
  <si>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</si>
  <si>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</si>
  <si>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</si>
  <si>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</si>
  <si>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</si>
  <si>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</si>
  <si>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</si>
  <si>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</si>
  <si>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</si>
  <si>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</si>
  <si>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</si>
  <si>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</si>
  <si>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</si>
  <si>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</si>
  <si>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</si>
  <si>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</si>
  <si>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</si>
  <si>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</si>
  <si>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</si>
  <si>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</si>
  <si>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</si>
  <si>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</si>
  <si>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</si>
  <si>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</si>
  <si>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</si>
  <si>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</si>
  <si>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</si>
  <si>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</si>
  <si>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</si>
  <si>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</si>
  <si>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</si>
  <si>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</si>
  <si>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</si>
  <si>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</si>
  <si>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</si>
  <si>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</si>
  <si>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</si>
  <si>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</si>
  <si>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</si>
  <si>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</si>
  <si>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</si>
  <si>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</si>
  <si>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</si>
  <si>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</si>
  <si>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</si>
  <si>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</si>
  <si>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</si>
  <si>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</si>
  <si>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</si>
  <si>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</si>
  <si>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</si>
  <si>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</si>
  <si>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</si>
  <si>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</si>
  <si>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</si>
  <si>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</si>
  <si>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</si>
  <si>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</si>
  <si>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</si>
  <si>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</si>
  <si>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</si>
  <si>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</si>
  <si>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</si>
  <si>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</si>
  <si>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</si>
  <si>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</si>
  <si>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</si>
  <si>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</si>
  <si>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</si>
  <si>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</si>
  <si>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</si>
  <si>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</si>
  <si>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</si>
  <si>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</si>
  <si>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</si>
  <si>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</si>
  <si>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</si>
  <si>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</si>
  <si>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</si>
  <si>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</si>
  <si>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</si>
  <si>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</si>
  <si>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</si>
  <si>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</si>
  <si>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</si>
  <si>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</si>
  <si>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</si>
  <si>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</si>
  <si>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</si>
  <si>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</si>
  <si>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</si>
  <si>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</si>
  <si>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</si>
  <si>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</si>
  <si>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</si>
  <si>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</si>
  <si>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</si>
  <si>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</si>
  <si>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</si>
  <si>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</si>
  <si>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</si>
  <si>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</si>
  <si>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</si>
  <si>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</si>
  <si>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</si>
  <si>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</si>
  <si>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</si>
  <si>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</si>
  <si>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</si>
  <si>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</si>
  <si>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</si>
  <si>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</si>
  <si>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</si>
  <si>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</si>
  <si>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</si>
  <si>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</si>
  <si>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</si>
  <si>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</si>
  <si>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</si>
  <si>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</si>
  <si>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</si>
  <si>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</si>
  <si>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</si>
  <si>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</si>
  <si>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</si>
  <si>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</si>
  <si>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</si>
  <si>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</si>
  <si>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</si>
  <si>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</si>
  <si>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</si>
  <si>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</si>
  <si>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</si>
  <si>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</si>
  <si>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</si>
  <si>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</si>
  <si>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</si>
  <si>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</si>
  <si>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</si>
  <si>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</si>
  <si>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</si>
  <si>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</si>
  <si>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</si>
  <si>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</si>
  <si>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</si>
  <si>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</si>
  <si>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</si>
  <si>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</si>
  <si>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</si>
  <si>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</si>
  <si>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</si>
  <si>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</si>
  <si>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</si>
  <si>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</si>
  <si>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</si>
  <si>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</si>
  <si>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</si>
  <si>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</si>
  <si>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</si>
  <si>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</si>
  <si>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</si>
  <si>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</si>
  <si>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</si>
  <si>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</si>
  <si>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</si>
  <si>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</si>
  <si>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</si>
  <si>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</si>
  <si>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</si>
  <si>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</si>
  <si>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</si>
  <si>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</si>
  <si>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</si>
  <si>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</si>
  <si>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</si>
  <si>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</si>
  <si>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</si>
  <si>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</si>
  <si>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</si>
  <si>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</si>
  <si>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</si>
  <si>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</si>
  <si>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</si>
  <si>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</si>
  <si>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</si>
  <si>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</si>
  <si>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</si>
  <si>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</si>
  <si>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</si>
  <si>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</si>
  <si>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</si>
  <si>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</si>
  <si>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</si>
  <si>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</si>
  <si>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</si>
  <si>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</si>
  <si>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</si>
  <si>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</si>
  <si>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</si>
  <si>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</si>
  <si>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</si>
  <si>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</si>
  <si>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</si>
  <si>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</si>
  <si>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</si>
  <si>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</si>
  <si>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</si>
  <si>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</si>
  <si>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</si>
  <si>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</si>
  <si>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</si>
  <si>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</si>
  <si>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</si>
  <si>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</si>
  <si>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</si>
  <si>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</si>
  <si>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</si>
  <si>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</si>
  <si>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</si>
  <si>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</si>
  <si>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</si>
  <si>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</si>
  <si>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</si>
  <si>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</si>
  <si>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</si>
  <si>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</si>
  <si>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</si>
  <si>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</si>
  <si>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</si>
  <si>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</si>
  <si>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</si>
  <si>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</si>
  <si>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</si>
  <si>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</si>
  <si>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</si>
  <si>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</si>
  <si>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</si>
  <si>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</si>
  <si>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</si>
  <si>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</si>
  <si>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</si>
  <si>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</si>
  <si>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</si>
  <si>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</si>
  <si>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</si>
  <si>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</si>
  <si>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</si>
  <si>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</si>
  <si>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</si>
  <si>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</si>
  <si>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</si>
  <si>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</si>
  <si>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</si>
  <si>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</si>
  <si>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</si>
  <si>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</si>
  <si>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</si>
  <si>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</si>
  <si>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</si>
  <si>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</si>
  <si>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</si>
  <si>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</si>
  <si>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</si>
  <si>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</si>
  <si>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</si>
  <si>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</si>
  <si>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</si>
  <si>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</si>
  <si>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</si>
  <si>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</si>
  <si>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</si>
  <si>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</si>
  <si>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</si>
  <si>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</si>
  <si>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</si>
  <si>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</si>
  <si>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</si>
  <si>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</si>
  <si>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</si>
  <si>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</si>
  <si>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</si>
  <si>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</si>
  <si>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</si>
  <si>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</si>
  <si>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</si>
  <si>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</si>
  <si>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</si>
  <si>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</si>
  <si>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</si>
  <si>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</si>
  <si>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</si>
  <si>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</si>
  <si>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</si>
  <si>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</si>
  <si>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</si>
  <si>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</si>
  <si>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</si>
  <si>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</si>
  <si>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</si>
  <si>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</si>
  <si>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</si>
  <si>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</si>
  <si>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</si>
  <si>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</si>
  <si>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</si>
  <si>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</si>
  <si>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</si>
  <si>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</si>
  <si>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</si>
  <si>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</si>
  <si>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</si>
  <si>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</si>
  <si>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</si>
  <si>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</si>
  <si>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</si>
  <si>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</si>
  <si>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</si>
  <si>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</si>
  <si>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</si>
  <si>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</si>
  <si>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</si>
  <si>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</si>
  <si>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</si>
  <si>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</si>
  <si>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</si>
  <si>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</si>
  <si>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</si>
  <si>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</si>
  <si>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</si>
  <si>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</si>
  <si>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</si>
  <si>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</si>
  <si>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</si>
  <si>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</si>
  <si>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</si>
  <si>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</si>
  <si>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</si>
  <si>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</si>
  <si>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</si>
  <si>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</si>
  <si>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</si>
  <si>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</si>
  <si>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</si>
  <si>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</si>
  <si>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</si>
  <si>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</si>
  <si>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</si>
  <si>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</si>
  <si>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</si>
  <si>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</si>
  <si>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</si>
  <si>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</si>
  <si>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</si>
  <si>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</si>
  <si>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</si>
  <si>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</si>
  <si>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</si>
  <si>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</si>
  <si>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</si>
  <si>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</si>
  <si>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</si>
  <si>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</si>
  <si>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</si>
  <si>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</si>
  <si>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</si>
  <si>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</si>
  <si>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</si>
  <si>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</si>
  <si>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</si>
  <si>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</si>
  <si>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</si>
  <si>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</si>
  <si>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</si>
  <si>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</si>
  <si>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</si>
  <si>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</si>
  <si>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</si>
  <si>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</si>
  <si>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</si>
  <si>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</si>
  <si>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</si>
  <si>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</si>
  <si>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</si>
  <si>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</si>
  <si>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</si>
  <si>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</si>
  <si>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</si>
  <si>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</si>
  <si>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</si>
  <si>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</si>
  <si>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</si>
  <si>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</si>
  <si>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</si>
  <si>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</si>
  <si>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</si>
  <si>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</si>
  <si>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</si>
  <si>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</si>
  <si>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</si>
  <si>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</si>
  <si>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</si>
  <si>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</si>
  <si>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</si>
  <si>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</si>
  <si>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</si>
  <si>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</si>
  <si>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</si>
  <si>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</si>
  <si>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</si>
  <si>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</si>
  <si>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</si>
  <si>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</si>
  <si>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</si>
  <si>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</si>
  <si>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</si>
  <si>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</si>
  <si>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</si>
  <si>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</si>
  <si>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</si>
  <si>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</si>
  <si>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</si>
  <si>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</si>
  <si>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</si>
  <si>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</si>
  <si>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</si>
  <si>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</si>
  <si>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</si>
  <si>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</si>
  <si>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</si>
  <si>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</si>
  <si>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</si>
  <si>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</si>
  <si>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</si>
  <si>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</si>
  <si>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</si>
  <si>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</si>
  <si>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</si>
  <si>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</si>
  <si>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</si>
  <si>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</si>
  <si>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</si>
  <si>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</si>
  <si>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</si>
  <si>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</si>
  <si>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</si>
  <si>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</si>
  <si>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</si>
  <si>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</si>
  <si>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</si>
  <si>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</si>
  <si>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</si>
  <si>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</si>
  <si>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</si>
  <si>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</si>
  <si>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</si>
  <si>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</si>
  <si>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</si>
  <si>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</si>
  <si>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</si>
  <si>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</si>
  <si>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</si>
  <si>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</si>
  <si>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</si>
  <si>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</si>
  <si>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</si>
  <si>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</si>
  <si>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</si>
  <si>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</si>
  <si>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</si>
  <si>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</si>
  <si>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</si>
  <si>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</si>
  <si>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</si>
  <si>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</si>
  <si>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</si>
  <si>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</si>
  <si>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</si>
  <si>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</si>
  <si>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</si>
  <si>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</si>
  <si>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</si>
  <si>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</si>
  <si>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</si>
  <si>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</si>
  <si>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</si>
  <si>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</si>
  <si>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</si>
  <si>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</si>
  <si>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</si>
  <si>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</si>
  <si>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</si>
  <si>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</si>
  <si>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</si>
  <si>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</si>
  <si>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</si>
  <si>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</si>
  <si>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</si>
  <si>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</si>
  <si>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</si>
  <si>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</si>
  <si>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</si>
  <si>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</si>
  <si>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</si>
  <si>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</si>
  <si>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</si>
  <si>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</si>
  <si>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</si>
  <si>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</si>
  <si>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</si>
  <si>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</si>
  <si>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</si>
  <si>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</si>
  <si>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</si>
  <si>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</si>
  <si>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</si>
  <si>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</si>
  <si>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</si>
  <si>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</si>
  <si>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</si>
  <si>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</si>
  <si>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</si>
  <si>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</si>
  <si>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</si>
  <si>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</si>
  <si>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</si>
  <si>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</si>
  <si>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</si>
  <si>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</si>
  <si>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</si>
  <si>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</si>
  <si>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</si>
  <si>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</si>
  <si>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</si>
  <si>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</si>
  <si>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</si>
  <si>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</si>
  <si>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</si>
  <si>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</si>
  <si>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</si>
  <si>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</si>
  <si>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</si>
  <si>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</si>
  <si>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</si>
  <si>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</si>
  <si>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</si>
  <si>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</si>
  <si>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</si>
  <si>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</si>
  <si>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</si>
  <si>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</si>
  <si>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</si>
  <si>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</si>
  <si>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</si>
  <si>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</si>
  <si>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</si>
  <si>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</si>
  <si>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</si>
  <si>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</si>
  <si>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</si>
  <si>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</si>
  <si>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</si>
  <si>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</si>
  <si>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</si>
  <si>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</si>
  <si>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</si>
  <si>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</si>
  <si>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</si>
  <si>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</si>
  <si>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</si>
  <si>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</si>
  <si>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</si>
  <si>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</si>
  <si>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</si>
  <si>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</si>
  <si>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</si>
  <si>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</si>
  <si>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</si>
  <si>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</si>
  <si>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</si>
  <si>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</si>
  <si>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</si>
  <si>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</si>
  <si>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</si>
  <si>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</si>
  <si>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</si>
  <si>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</si>
  <si>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</si>
  <si>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</si>
  <si>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</si>
  <si>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</si>
  <si>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</si>
  <si>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</si>
  <si>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</si>
  <si>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</si>
  <si>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</si>
  <si>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</si>
  <si>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</si>
  <si>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</si>
  <si>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</si>
  <si>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</si>
  <si>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</si>
  <si>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</si>
  <si>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</si>
  <si>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</si>
  <si>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</si>
  <si>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</si>
  <si>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</si>
  <si>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</si>
  <si>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</si>
  <si>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</si>
  <si>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</si>
  <si>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</si>
  <si>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</si>
  <si>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</si>
  <si>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</si>
  <si>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</si>
  <si>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</si>
  <si>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</si>
  <si>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</si>
  <si>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</si>
  <si>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</si>
  <si>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</si>
  <si>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</si>
  <si>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</si>
  <si>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</si>
  <si>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</si>
  <si>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</si>
  <si>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</si>
  <si>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</si>
  <si>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</si>
  <si>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</si>
  <si>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</si>
  <si>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</si>
  <si>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</si>
  <si>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</si>
  <si>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</si>
  <si>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</si>
  <si>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</si>
  <si>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</si>
  <si>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</si>
  <si>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</si>
  <si>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</si>
  <si>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</si>
  <si>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</si>
  <si>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</si>
  <si>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</si>
  <si>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</si>
  <si>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</si>
  <si>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</si>
  <si>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</si>
  <si>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</si>
  <si>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</si>
  <si>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</si>
  <si>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</si>
  <si>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</si>
  <si>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</si>
  <si>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</si>
  <si>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</si>
  <si>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</si>
  <si>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</si>
  <si>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</si>
  <si>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</si>
  <si>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</si>
  <si>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</si>
  <si>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</si>
  <si>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</si>
  <si>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</si>
  <si>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</si>
  <si>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</si>
  <si>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</si>
  <si>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</si>
  <si>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</si>
  <si>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</si>
  <si>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</si>
  <si>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</si>
  <si>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</si>
  <si>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</si>
  <si>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</si>
  <si>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</si>
  <si>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</si>
  <si>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</si>
  <si>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</si>
  <si>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</si>
  <si>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</si>
  <si>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</si>
  <si>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</si>
  <si>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</si>
  <si>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</si>
  <si>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</si>
  <si>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</si>
  <si>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</si>
  <si>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</si>
  <si>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</si>
  <si>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</si>
  <si>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</si>
  <si>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</si>
  <si>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</si>
  <si>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</si>
  <si>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</si>
  <si>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</si>
  <si>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</si>
  <si>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</si>
  <si>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</si>
  <si>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</si>
  <si>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</si>
  <si>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</si>
  <si>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</si>
  <si>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</si>
  <si>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</si>
  <si>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</si>
  <si>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</si>
  <si>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</si>
  <si>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</si>
  <si>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</si>
  <si>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</si>
  <si>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</si>
  <si>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</si>
  <si>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</si>
  <si>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</si>
  <si>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</si>
  <si>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</si>
  <si>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</si>
  <si>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</si>
  <si>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</si>
  <si>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</si>
  <si>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</si>
  <si>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</si>
  <si>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</si>
  <si>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</si>
  <si>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</si>
  <si>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</si>
  <si>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</si>
  <si>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</si>
  <si>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</si>
  <si>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</si>
  <si>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</si>
  <si>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</si>
  <si>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</si>
  <si>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</si>
  <si>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</si>
  <si>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</si>
  <si>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</si>
  <si>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</si>
  <si>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</si>
  <si>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</si>
  <si>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</si>
  <si>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</si>
  <si>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</si>
  <si>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</si>
  <si>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</si>
  <si>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</si>
  <si>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</si>
  <si>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</si>
  <si>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</si>
  <si>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</si>
  <si>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</si>
  <si>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</si>
  <si>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</si>
  <si>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</si>
  <si>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</si>
  <si>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</si>
  <si>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</si>
  <si>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</si>
  <si>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</si>
  <si>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</si>
  <si>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</si>
  <si>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</si>
  <si>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</si>
  <si>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</si>
  <si>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</si>
  <si>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</si>
  <si>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</si>
  <si>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</si>
  <si>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</si>
  <si>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</si>
  <si>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</si>
  <si>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</si>
  <si>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</si>
  <si>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</si>
  <si>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</si>
  <si>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</si>
  <si>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</si>
  <si>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</si>
  <si>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</si>
  <si>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</si>
  <si>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</si>
  <si>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</si>
  <si>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</si>
  <si>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</si>
  <si>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</si>
  <si>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</si>
  <si>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</si>
  <si>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</si>
  <si>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</si>
  <si>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</si>
  <si>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</si>
  <si>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</si>
  <si>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</si>
  <si>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</si>
  <si>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</si>
  <si>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</si>
  <si>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</si>
  <si>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</si>
  <si>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</si>
  <si>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</si>
  <si>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</si>
  <si>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</si>
  <si>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</si>
  <si>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</si>
  <si>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</si>
  <si>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</si>
  <si>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</si>
  <si>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</si>
  <si>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</si>
  <si>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</si>
  <si>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</si>
  <si>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</si>
  <si>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</si>
  <si>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</si>
  <si>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</si>
  <si>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</si>
  <si>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</si>
  <si>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</si>
  <si>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</si>
  <si>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</si>
  <si>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</si>
  <si>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</si>
  <si>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</si>
  <si>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</si>
  <si>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</si>
  <si>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</si>
  <si>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</si>
  <si>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</si>
  <si>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</si>
  <si>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</si>
  <si>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</si>
  <si>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</si>
  <si>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</si>
  <si>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</si>
  <si>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</si>
  <si>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</si>
  <si>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</si>
  <si>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</si>
  <si>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</si>
  <si>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</si>
  <si>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</si>
  <si>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</si>
  <si>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</si>
  <si>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</si>
  <si>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</si>
  <si>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</si>
  <si>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</si>
  <si>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</si>
  <si>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</si>
  <si>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</si>
  <si>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</si>
  <si>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</si>
  <si>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</si>
  <si>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</si>
  <si>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</si>
  <si>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</si>
  <si>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</si>
  <si>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</si>
  <si>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</si>
  <si>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</si>
  <si>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</si>
  <si>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</si>
  <si>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</si>
  <si>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</si>
  <si>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</si>
  <si>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</si>
  <si>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</si>
  <si>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</si>
  <si>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</si>
  <si>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</si>
  <si>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</si>
  <si>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</si>
  <si>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</si>
  <si>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</si>
  <si>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</si>
  <si>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</si>
  <si>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</si>
  <si>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</si>
  <si>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</si>
  <si>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</si>
  <si>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</si>
  <si>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</si>
  <si>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</si>
  <si>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</si>
  <si>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</si>
  <si>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</si>
  <si>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</si>
  <si>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</si>
  <si>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</si>
  <si>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</si>
  <si>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</si>
  <si>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</si>
  <si>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</si>
  <si>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</si>
  <si>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</si>
  <si>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</si>
  <si>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</si>
  <si>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</si>
  <si>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</si>
  <si>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</si>
  <si>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</si>
  <si>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</si>
  <si>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</si>
  <si>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</si>
  <si>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</si>
  <si>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</si>
  <si>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</si>
  <si>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</si>
  <si>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</si>
  <si>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</si>
  <si>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</si>
  <si>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</si>
  <si>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</si>
  <si>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</si>
  <si>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</si>
  <si>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</si>
  <si>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</si>
  <si>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</si>
  <si>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</si>
  <si>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</si>
  <si>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</si>
  <si>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</si>
  <si>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</si>
  <si>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</si>
  <si>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</si>
  <si>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</si>
  <si>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</si>
  <si>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</si>
  <si>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</si>
  <si>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</si>
  <si>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</si>
  <si>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</si>
  <si>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</si>
  <si>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</si>
  <si>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</si>
  <si>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</si>
  <si>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</si>
  <si>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</si>
  <si>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</si>
  <si>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</si>
  <si>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</si>
  <si>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</si>
  <si>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</si>
  <si>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</si>
  <si>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</si>
  <si>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</si>
  <si>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</si>
  <si>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</si>
  <si>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</si>
  <si>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</si>
  <si>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</si>
  <si>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</si>
  <si>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</si>
  <si>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</si>
  <si>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</si>
  <si>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</si>
  <si>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</si>
  <si>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</si>
  <si>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</si>
  <si>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</si>
  <si>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</si>
  <si>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</si>
  <si>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</si>
  <si>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</si>
  <si>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</si>
  <si>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</si>
  <si>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</si>
  <si>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</si>
  <si>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</si>
  <si>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</si>
  <si>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</si>
  <si>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</si>
  <si>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</si>
  <si>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</si>
  <si>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</si>
  <si>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</si>
  <si>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</si>
  <si>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</si>
  <si>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</si>
  <si>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</si>
  <si>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</si>
  <si>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</si>
  <si>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</si>
  <si>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</si>
  <si>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</si>
  <si>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</si>
  <si>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</si>
  <si>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</si>
  <si>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</si>
  <si>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</si>
  <si>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</si>
  <si>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</si>
  <si>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</si>
  <si>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</si>
  <si>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</si>
  <si>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</si>
  <si>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</si>
  <si>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</si>
  <si>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</si>
  <si>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</si>
  <si>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</si>
  <si>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</si>
  <si>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</si>
  <si>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</si>
  <si>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</si>
  <si>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</si>
  <si>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</si>
  <si>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</si>
  <si>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</si>
  <si>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</si>
  <si>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</si>
  <si>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</si>
  <si>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</si>
  <si>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</si>
  <si>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</si>
  <si>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</si>
  <si>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</si>
  <si>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</si>
  <si>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</si>
  <si>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</si>
  <si>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</si>
  <si>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</si>
  <si>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</si>
  <si>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</si>
  <si>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</si>
  <si>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</si>
  <si>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</si>
  <si>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</si>
  <si>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</si>
  <si>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</si>
  <si>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</si>
  <si>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</si>
  <si>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</si>
  <si>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</si>
  <si>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</si>
  <si>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</si>
  <si>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</si>
  <si>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</si>
  <si>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</si>
  <si>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</si>
  <si>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</si>
  <si>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</si>
  <si>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</si>
  <si>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</si>
  <si>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</si>
  <si>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</si>
  <si>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</si>
  <si>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</si>
  <si>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</si>
  <si>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</si>
  <si>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</si>
  <si>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</si>
  <si>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</si>
  <si>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</si>
  <si>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</si>
  <si>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</si>
  <si>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</si>
  <si>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</si>
  <si>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</si>
  <si>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</si>
  <si>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</si>
  <si>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</si>
  <si>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</si>
  <si>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</si>
  <si>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</si>
  <si>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</si>
  <si>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</si>
  <si>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</si>
  <si>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</si>
  <si>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</si>
  <si>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</si>
  <si>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</si>
  <si>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</si>
  <si>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</si>
  <si>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</si>
  <si>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</si>
  <si>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</si>
  <si>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</si>
  <si>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</si>
  <si>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</si>
  <si>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</si>
  <si>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</si>
  <si>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</si>
  <si>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</si>
  <si>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</si>
  <si>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</si>
  <si>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</si>
  <si>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</si>
  <si>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</si>
  <si>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</si>
  <si>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</si>
  <si>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</si>
  <si>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</si>
  <si>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</si>
  <si>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</si>
  <si>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</si>
  <si>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</si>
  <si>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</si>
  <si>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</si>
  <si>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</si>
  <si>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</si>
  <si>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</si>
  <si>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</si>
  <si>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</si>
  <si>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</si>
  <si>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</si>
  <si>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</si>
  <si>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</si>
  <si>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</si>
  <si>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</si>
  <si>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</si>
  <si>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</si>
  <si>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</si>
  <si>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</si>
  <si>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</si>
  <si>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</si>
  <si>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</si>
  <si>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</si>
  <si>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</si>
  <si>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</si>
  <si>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</si>
  <si>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</si>
  <si>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</si>
  <si>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</si>
  <si>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</si>
  <si>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</si>
  <si>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</si>
  <si>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</si>
  <si>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</si>
  <si>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</si>
  <si>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</si>
  <si>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</si>
  <si>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</si>
  <si>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</si>
  <si>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</si>
  <si>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</si>
  <si>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</si>
  <si>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</si>
  <si>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</si>
  <si>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</si>
  <si>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</si>
  <si>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</si>
  <si>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</si>
  <si>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</si>
  <si>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</si>
  <si>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</si>
  <si>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</si>
  <si>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</si>
  <si>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</si>
  <si>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</si>
  <si>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</si>
  <si>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</si>
  <si>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</si>
  <si>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</si>
  <si>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</si>
  <si>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</si>
  <si>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</si>
  <si>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</si>
  <si>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</si>
  <si>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</si>
  <si>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</si>
  <si>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</si>
  <si>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</si>
  <si>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</si>
  <si>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</si>
  <si>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</si>
  <si>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</si>
  <si>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</si>
  <si>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</si>
  <si>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</si>
  <si>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</si>
  <si>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</si>
  <si>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</si>
  <si>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</si>
  <si>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</si>
  <si>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</si>
  <si>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</si>
  <si>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</si>
  <si>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</si>
  <si>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</si>
  <si>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</si>
  <si>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</si>
  <si>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</si>
  <si>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</si>
  <si>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</si>
  <si>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</si>
  <si>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</si>
  <si>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</si>
  <si>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</si>
  <si>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</si>
  <si>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</si>
  <si>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</si>
  <si>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</si>
  <si>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</si>
  <si>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</si>
  <si>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</si>
  <si>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</si>
  <si>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</si>
  <si>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</si>
  <si>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</si>
  <si>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</si>
  <si>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</si>
  <si>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</si>
  <si>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</si>
  <si>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</si>
  <si>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</si>
  <si>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</si>
  <si>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</si>
  <si>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</si>
  <si>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</si>
  <si>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</si>
  <si>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</si>
  <si>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</si>
  <si>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</si>
  <si>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</si>
  <si>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</si>
  <si>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</si>
  <si>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</si>
  <si>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</si>
  <si>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</si>
  <si>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</si>
  <si>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</si>
  <si>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</si>
  <si>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</si>
  <si>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</si>
  <si>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</si>
  <si>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</si>
  <si>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</si>
  <si>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</si>
  <si>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</si>
  <si>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</si>
  <si>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</si>
  <si>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</si>
  <si>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</si>
  <si>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</si>
  <si>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</si>
  <si>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</si>
  <si>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</si>
  <si>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</si>
  <si>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</si>
  <si>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</si>
  <si>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</si>
  <si>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</si>
  <si>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</si>
  <si>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</si>
  <si>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</si>
  <si>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</si>
  <si>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</si>
  <si>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</si>
  <si>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</si>
  <si>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</si>
  <si>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</si>
  <si>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</si>
  <si>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</si>
  <si>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</si>
  <si>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</si>
  <si>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</si>
  <si>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</si>
  <si>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</si>
  <si>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</si>
  <si>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</si>
  <si>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</si>
  <si>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</si>
  <si>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</si>
  <si>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</si>
  <si>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</si>
  <si>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</si>
  <si>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</si>
  <si>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</si>
  <si>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</si>
  <si>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</si>
  <si>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</si>
  <si>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</si>
  <si>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</si>
  <si>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</si>
  <si>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</si>
  <si>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</si>
  <si>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</si>
  <si>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</si>
  <si>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</si>
  <si>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</si>
  <si>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</si>
  <si>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</si>
  <si>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</si>
  <si>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</si>
  <si>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</si>
  <si>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</si>
  <si>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</si>
  <si>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</si>
  <si>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</si>
  <si>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</si>
  <si>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</si>
  <si>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</si>
  <si>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</si>
  <si>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</si>
  <si>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</si>
  <si>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</si>
  <si>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</si>
  <si>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</si>
  <si>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</si>
  <si>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</si>
  <si>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</si>
  <si>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</si>
  <si>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</si>
  <si>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</si>
  <si>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</si>
  <si>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</si>
  <si>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</si>
  <si>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</si>
  <si>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</si>
  <si>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</si>
  <si>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</si>
  <si>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</si>
  <si>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</si>
  <si>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</si>
  <si>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</si>
  <si>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</si>
  <si>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</si>
  <si>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</si>
  <si>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</si>
  <si>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</si>
  <si>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</si>
  <si>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</si>
  <si>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</si>
  <si>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</si>
  <si>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</si>
  <si>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</si>
  <si>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</si>
  <si>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</si>
  <si>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</si>
  <si>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</si>
  <si>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</si>
  <si>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</si>
  <si>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</si>
  <si>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</si>
  <si>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</si>
  <si>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</si>
  <si>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</si>
  <si>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</si>
  <si>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</si>
  <si>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</si>
  <si>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</si>
  <si>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</si>
  <si>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</si>
  <si>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</si>
  <si>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</si>
  <si>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</si>
  <si>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</si>
  <si>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</si>
  <si>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</si>
  <si>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</si>
  <si>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</si>
  <si>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</si>
  <si>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</si>
  <si>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</si>
  <si>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</si>
  <si>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</si>
  <si>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</si>
  <si>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</si>
  <si>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</si>
  <si>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</si>
  <si>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</si>
  <si>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</si>
  <si>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</si>
  <si>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</si>
  <si>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</si>
  <si>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</si>
  <si>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</si>
  <si>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</si>
  <si>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</si>
  <si>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</si>
  <si>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</si>
  <si>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</si>
  <si>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</si>
  <si>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</si>
  <si>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</si>
  <si>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</si>
  <si>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</si>
  <si>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</si>
  <si>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</si>
  <si>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</si>
  <si>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</si>
  <si>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</si>
  <si>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</si>
  <si>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</si>
  <si>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</si>
  <si>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</si>
  <si>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</si>
  <si>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</si>
  <si>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</si>
  <si>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</si>
  <si>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</si>
  <si>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</si>
  <si>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</si>
  <si>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</si>
  <si>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</si>
  <si>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</si>
  <si>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</si>
  <si>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</si>
  <si>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</si>
  <si>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</si>
  <si>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</si>
  <si>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</si>
  <si>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</si>
  <si>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</si>
  <si>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</si>
  <si>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</si>
  <si>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</si>
  <si>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</si>
  <si>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</si>
  <si>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</si>
  <si>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</si>
  <si>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</si>
  <si>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</si>
  <si>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</si>
  <si>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</si>
  <si>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</si>
  <si>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</si>
  <si>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</si>
  <si>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</si>
  <si>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</si>
  <si>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</si>
  <si>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</si>
  <si>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</si>
  <si>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</si>
  <si>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</si>
  <si>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</si>
  <si>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</si>
  <si>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</si>
  <si>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</si>
  <si>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</si>
  <si>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</si>
  <si>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</si>
  <si>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</si>
  <si>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</si>
  <si>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</si>
  <si>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</si>
  <si>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</si>
  <si>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</si>
  <si>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</si>
  <si>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</si>
  <si>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</si>
  <si>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</si>
  <si>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</si>
  <si>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</si>
  <si>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</si>
  <si>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</si>
  <si>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</si>
  <si>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</si>
  <si>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</si>
  <si>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</si>
  <si>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</si>
  <si>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</si>
  <si>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</si>
  <si>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</si>
  <si>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</si>
  <si>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</si>
  <si>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</si>
  <si>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</si>
  <si>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</si>
  <si>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</si>
  <si>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</si>
  <si>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</si>
  <si>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</si>
  <si>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</si>
  <si>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</si>
  <si>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</si>
  <si>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</si>
  <si>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</si>
  <si>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</si>
  <si>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</si>
  <si>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</si>
  <si>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</si>
  <si>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</si>
  <si>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</si>
  <si>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</si>
  <si>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</si>
  <si>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</si>
  <si>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</si>
  <si>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</si>
  <si>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</si>
  <si>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</si>
  <si>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</si>
  <si>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</si>
  <si>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</si>
  <si>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</si>
  <si>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</si>
  <si>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</si>
  <si>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</si>
  <si>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</si>
  <si>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</si>
  <si>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</si>
  <si>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</si>
  <si>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</si>
  <si>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</si>
  <si>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</si>
  <si>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</si>
  <si>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</si>
  <si>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</si>
  <si>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</si>
  <si>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</si>
  <si>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</si>
  <si>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</si>
  <si>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</si>
  <si>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</si>
  <si>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</si>
  <si>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</si>
  <si>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</si>
  <si>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</si>
  <si>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</si>
  <si>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</si>
  <si>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</si>
  <si>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</si>
  <si>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</si>
  <si>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</si>
  <si>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</si>
  <si>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</si>
  <si>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</si>
  <si>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</si>
  <si>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</si>
  <si>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</si>
  <si>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</si>
  <si>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</si>
  <si>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</si>
  <si>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</si>
  <si>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</si>
  <si>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</si>
  <si>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</si>
  <si>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</si>
  <si>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</si>
  <si>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</si>
  <si>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</si>
  <si>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</si>
  <si>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</si>
  <si>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</si>
  <si>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</si>
  <si>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</si>
  <si>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</si>
  <si>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</si>
  <si>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</si>
  <si>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</si>
  <si>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</si>
  <si>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</si>
  <si>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</si>
  <si>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</si>
  <si>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</si>
  <si>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</si>
  <si>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</si>
  <si>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</si>
  <si>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</si>
  <si>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</si>
  <si>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</si>
  <si>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</si>
  <si>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</si>
  <si>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</si>
  <si>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</si>
  <si>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</si>
  <si>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</si>
  <si>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</si>
  <si>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</si>
  <si>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</si>
  <si>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</si>
  <si>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</si>
  <si>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</si>
  <si>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</si>
  <si>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</si>
  <si>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</si>
  <si>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</si>
  <si>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</si>
  <si>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</si>
  <si>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</si>
  <si>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</si>
  <si>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</si>
  <si>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</si>
  <si>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</si>
  <si>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</si>
  <si>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</si>
  <si>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</si>
  <si>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</si>
  <si>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</si>
  <si>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</si>
  <si>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</si>
  <si>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</si>
  <si>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</si>
  <si>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</si>
  <si>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</si>
  <si>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</si>
  <si>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</si>
  <si>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</si>
  <si>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</si>
  <si>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</si>
  <si>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</si>
  <si>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</si>
  <si>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</si>
  <si>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</si>
  <si>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</si>
  <si>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</si>
  <si>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</si>
  <si>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</si>
  <si>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</si>
  <si>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</si>
  <si>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</si>
  <si>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</si>
  <si>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</si>
  <si>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</si>
  <si>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</si>
  <si>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</si>
  <si>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</si>
  <si>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</si>
  <si>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</si>
  <si>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</si>
  <si>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</si>
  <si>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</si>
  <si>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</si>
  <si>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</si>
  <si>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</si>
  <si>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</si>
  <si>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</si>
  <si>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</si>
  <si>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</si>
  <si>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</si>
  <si>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</si>
  <si>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</si>
  <si>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</si>
  <si>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</si>
  <si>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</si>
  <si>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</si>
  <si>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</si>
  <si>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</si>
  <si>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</si>
  <si>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</si>
  <si>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</si>
  <si>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</si>
  <si>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</si>
  <si>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</si>
  <si>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</si>
  <si>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</si>
  <si>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</si>
  <si>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</si>
  <si>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</si>
  <si>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</si>
  <si>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</si>
  <si>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</si>
  <si>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</si>
  <si>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</si>
  <si>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</si>
  <si>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</si>
  <si>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</si>
  <si>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</si>
  <si>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</si>
  <si>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</si>
  <si>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</si>
  <si>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</si>
  <si>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</si>
  <si>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</si>
  <si>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</si>
  <si>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</si>
  <si>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</si>
  <si>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</si>
  <si>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</si>
  <si>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</si>
  <si>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</si>
  <si>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</si>
  <si>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</si>
  <si>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</si>
  <si>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</si>
  <si>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</si>
  <si>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</si>
  <si>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</si>
  <si>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</si>
  <si>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</si>
  <si>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</si>
  <si>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</si>
  <si>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</si>
  <si>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</si>
  <si>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</si>
  <si>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</si>
  <si>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</si>
  <si>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</si>
  <si>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</si>
  <si>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</si>
  <si>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</si>
  <si>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</si>
  <si>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</si>
  <si>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</si>
  <si>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</si>
  <si>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</si>
  <si>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</si>
  <si>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</si>
  <si>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</si>
  <si>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</si>
  <si>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</si>
  <si>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</si>
  <si>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</si>
  <si>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</si>
  <si>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</si>
  <si>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</si>
  <si>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</si>
  <si>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</si>
  <si>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</si>
  <si>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</si>
  <si>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</si>
  <si>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</si>
  <si>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</si>
  <si>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</si>
  <si>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</si>
  <si>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</si>
  <si>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</si>
  <si>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</si>
  <si>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</si>
  <si>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</si>
  <si>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</si>
  <si>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</si>
  <si>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</si>
  <si>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</si>
  <si>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</si>
  <si>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</si>
  <si>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</si>
  <si>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</si>
  <si>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</si>
  <si>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</si>
  <si>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</si>
  <si>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</si>
  <si>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</si>
  <si>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</si>
  <si>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</si>
  <si>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</si>
  <si>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</si>
  <si>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</si>
  <si>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</si>
  <si>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</si>
  <si>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</si>
  <si>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</si>
  <si>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</si>
  <si>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</si>
  <si>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</si>
  <si>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</si>
  <si>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</si>
  <si>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</si>
  <si>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</si>
  <si>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</si>
  <si>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</si>
  <si>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</si>
  <si>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</si>
  <si>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</si>
  <si>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</si>
  <si>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</si>
  <si>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</si>
  <si>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</si>
  <si>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</si>
  <si>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</si>
  <si>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</si>
  <si>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</si>
  <si>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</si>
  <si>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</si>
  <si>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</si>
  <si>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</si>
  <si>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</si>
  <si>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</si>
  <si>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</si>
  <si>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</si>
  <si>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</si>
  <si>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</si>
  <si>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</si>
  <si>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</si>
  <si>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</si>
  <si>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</si>
  <si>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</si>
  <si>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</si>
  <si>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</si>
  <si>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</si>
  <si>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</si>
  <si>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</si>
  <si>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</si>
  <si>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</si>
  <si>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</si>
  <si>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</si>
  <si>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</si>
  <si>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</si>
  <si>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</si>
  <si>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</si>
  <si>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</si>
  <si>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</si>
  <si>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</si>
  <si>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</si>
  <si>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</si>
  <si>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</si>
  <si>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</si>
  <si>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</si>
  <si>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</si>
  <si>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</si>
  <si>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</si>
  <si>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</si>
  <si>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</si>
  <si>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</si>
  <si>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</si>
  <si>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</si>
  <si>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</si>
  <si>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</si>
  <si>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</si>
  <si>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</si>
  <si>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</si>
  <si>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</si>
  <si>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</si>
  <si>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</si>
  <si>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</si>
  <si>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</si>
  <si>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</si>
  <si>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</si>
  <si>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</si>
  <si>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</si>
  <si>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</si>
  <si>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</si>
  <si>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</si>
  <si>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</si>
  <si>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</si>
  <si>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</si>
  <si>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</si>
  <si>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</si>
  <si>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</si>
  <si>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</si>
  <si>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</si>
  <si>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</si>
  <si>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</si>
  <si>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</si>
  <si>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</si>
  <si>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</si>
  <si>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</si>
  <si>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</si>
  <si>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</si>
  <si>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</si>
  <si>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</si>
  <si>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</si>
  <si>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</si>
  <si>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</si>
  <si>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</si>
  <si>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</si>
  <si>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</si>
  <si>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</si>
  <si>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</si>
  <si>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</si>
  <si>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</si>
  <si>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</si>
  <si>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</si>
  <si>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</si>
  <si>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</si>
  <si>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</si>
  <si>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</si>
  <si>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</si>
  <si>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</si>
  <si>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</si>
  <si>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</si>
  <si>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</si>
  <si>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</si>
  <si>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</si>
  <si>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</si>
  <si>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</si>
  <si>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</si>
  <si>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</si>
  <si>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</si>
  <si>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</si>
  <si>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</si>
  <si>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</si>
  <si>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</si>
  <si>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</si>
  <si>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</si>
  <si>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</si>
  <si>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</si>
  <si>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</si>
  <si>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</si>
  <si>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</si>
  <si>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</si>
  <si>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</si>
  <si>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</si>
  <si>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</si>
  <si>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</si>
  <si>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</si>
  <si>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</si>
  <si>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</si>
  <si>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</si>
  <si>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</si>
  <si>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</si>
  <si>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</si>
  <si>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</si>
  <si>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</si>
  <si>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</si>
  <si>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</si>
  <si>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</si>
  <si>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</si>
  <si>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</si>
  <si>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</si>
  <si>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</si>
  <si>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</si>
  <si>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</si>
  <si>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</si>
  <si>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</si>
  <si>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</si>
  <si>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</si>
  <si>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</si>
  <si>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</si>
  <si>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</si>
  <si>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</si>
  <si>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</si>
  <si>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</si>
  <si>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</si>
  <si>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</si>
  <si>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</si>
  <si>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</si>
  <si>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</si>
  <si>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</si>
  <si>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</si>
  <si>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</si>
  <si>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</si>
  <si>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</si>
  <si>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</si>
  <si>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</si>
  <si>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</si>
  <si>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</si>
  <si>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</si>
  <si>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</si>
  <si>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</si>
  <si>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</si>
  <si>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</si>
  <si>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</si>
  <si>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</si>
  <si>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</si>
  <si>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</si>
  <si>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</si>
  <si>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</si>
  <si>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</si>
  <si>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</si>
  <si>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</si>
  <si>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</si>
  <si>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</si>
  <si>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</si>
  <si>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</si>
  <si>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</si>
  <si>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</si>
  <si>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</si>
  <si>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</si>
  <si>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</si>
  <si>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</si>
  <si>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</si>
  <si>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</si>
  <si>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</si>
  <si>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</si>
  <si>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</si>
  <si>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</si>
  <si>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</si>
  <si>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</si>
  <si>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</si>
  <si>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</si>
  <si>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</si>
  <si>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</si>
  <si>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</si>
  <si>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</si>
  <si>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</si>
  <si>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</si>
  <si>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</si>
  <si>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</si>
  <si>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</si>
  <si>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</si>
  <si>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</si>
  <si>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</si>
  <si>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</si>
  <si>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</si>
  <si>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</si>
  <si>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</si>
  <si>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</si>
  <si>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</si>
  <si>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</si>
  <si>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</si>
  <si>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</si>
  <si>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</si>
  <si>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</si>
  <si>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</si>
  <si>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</si>
  <si>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</si>
  <si>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</si>
  <si>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</si>
  <si>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</si>
  <si>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</si>
  <si>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</si>
  <si>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</si>
  <si>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</si>
  <si>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</si>
  <si>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</si>
  <si>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</si>
  <si>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</si>
  <si>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</si>
  <si>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</si>
  <si>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</si>
  <si>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</si>
  <si>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</si>
  <si>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</si>
  <si>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</si>
  <si>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</si>
  <si>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</si>
  <si>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</si>
  <si>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</si>
  <si>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</si>
  <si>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</si>
  <si>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</si>
  <si>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</si>
  <si>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</si>
  <si>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</si>
  <si>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</si>
  <si>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</si>
  <si>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</si>
  <si>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</si>
  <si>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</si>
  <si>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</si>
  <si>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</si>
  <si>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</si>
  <si>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</si>
  <si>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</si>
  <si>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</si>
  <si>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</si>
  <si>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</si>
  <si>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</si>
  <si>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</si>
  <si>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</si>
  <si>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</si>
  <si>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</si>
  <si>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</si>
  <si>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</si>
  <si>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</si>
  <si>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</si>
  <si>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</si>
  <si>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</si>
  <si>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</si>
  <si>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</si>
  <si>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</si>
  <si>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</si>
  <si>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</si>
  <si>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</si>
  <si>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</si>
  <si>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</si>
  <si>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</si>
  <si>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</si>
  <si>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</si>
  <si>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</si>
  <si>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</si>
  <si>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</si>
  <si>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</si>
  <si>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</si>
  <si>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</si>
  <si>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</si>
  <si>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</si>
  <si>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</si>
  <si>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</si>
  <si>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</si>
  <si>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</si>
  <si>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</si>
  <si>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</si>
  <si>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</si>
  <si>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</si>
  <si>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</si>
  <si>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</si>
  <si>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</si>
  <si>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</si>
  <si>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</si>
  <si>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</si>
  <si>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</si>
  <si>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</si>
  <si>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</si>
  <si>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</si>
  <si>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</si>
  <si>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</si>
  <si>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</si>
  <si>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</si>
  <si>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</si>
  <si>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</si>
  <si>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</si>
  <si>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</si>
  <si>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</si>
  <si>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</si>
  <si>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</si>
  <si>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</si>
  <si>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</si>
  <si>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</si>
  <si>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</si>
  <si>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</si>
  <si>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</si>
  <si>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</si>
  <si>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</si>
  <si>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</si>
  <si>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</si>
  <si>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</si>
  <si>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</si>
  <si>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</si>
  <si>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</si>
  <si>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</si>
  <si>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</si>
  <si>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</si>
  <si>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</si>
  <si>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</si>
  <si>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</si>
  <si>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</si>
  <si>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</si>
  <si>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</si>
  <si>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</si>
  <si>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</si>
  <si>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</si>
  <si>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</si>
  <si>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</si>
  <si>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</si>
  <si>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</si>
  <si>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</si>
  <si>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</si>
  <si>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</si>
  <si>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</si>
  <si>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</si>
  <si>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</si>
  <si>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</si>
  <si>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</si>
  <si>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</si>
  <si>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</si>
  <si>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</si>
  <si>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</si>
  <si>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</si>
  <si>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</si>
  <si>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</si>
  <si>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</si>
  <si>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</si>
  <si>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</si>
  <si>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</si>
  <si>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</si>
  <si>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</si>
  <si>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</si>
  <si>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</si>
  <si>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</si>
  <si>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</si>
  <si>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</si>
  <si>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</si>
  <si>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</si>
  <si>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</si>
  <si>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</si>
  <si>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</si>
  <si>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</si>
  <si>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</si>
  <si>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</si>
  <si>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</si>
  <si>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</si>
  <si>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</si>
  <si>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</si>
  <si>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</si>
  <si>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</si>
  <si>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</si>
  <si>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</si>
  <si>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</si>
  <si>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</si>
  <si>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</si>
  <si>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</si>
  <si>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</si>
  <si>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</si>
  <si>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</si>
  <si>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</si>
  <si>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</si>
  <si>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</si>
  <si>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</si>
  <si>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</si>
  <si>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</si>
  <si>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</si>
  <si>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</si>
  <si>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</si>
  <si>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</si>
  <si>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</si>
  <si>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</si>
  <si>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</si>
  <si>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</si>
  <si>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</si>
  <si>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</si>
  <si>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</si>
  <si>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</si>
  <si>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</si>
  <si>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</si>
  <si>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</si>
  <si>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</si>
  <si>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</si>
  <si>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</si>
  <si>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</si>
  <si>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</si>
  <si>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</si>
  <si>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</si>
  <si>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</si>
  <si>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</si>
  <si>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</si>
  <si>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</si>
  <si>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</si>
  <si>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</si>
  <si>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</si>
  <si>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</si>
  <si>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</si>
  <si>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</si>
  <si>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</si>
  <si>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</si>
  <si>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</si>
  <si>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</si>
  <si>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</si>
  <si>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</si>
  <si>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</si>
  <si>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</si>
  <si>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</si>
  <si>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</si>
  <si>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</si>
  <si>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</si>
  <si>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</si>
  <si>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</si>
  <si>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</si>
  <si>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</si>
  <si>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</si>
  <si>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</si>
  <si>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</si>
  <si>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</si>
  <si>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</si>
  <si>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</si>
  <si>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</si>
  <si>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</si>
  <si>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</si>
  <si>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</si>
  <si>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</si>
  <si>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</si>
  <si>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</si>
  <si>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</si>
  <si>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</si>
  <si>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</si>
  <si>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</si>
  <si>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</si>
  <si>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</si>
  <si>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</si>
  <si>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</si>
  <si>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</si>
  <si>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</si>
  <si>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</si>
  <si>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</si>
  <si>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</si>
  <si>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</si>
  <si>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</si>
  <si>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</si>
  <si>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</si>
  <si>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</si>
  <si>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</si>
  <si>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</si>
  <si>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</si>
  <si>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</si>
  <si>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</si>
  <si>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</si>
  <si>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</si>
  <si>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</si>
  <si>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</si>
  <si>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</si>
  <si>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</si>
  <si>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</si>
  <si>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</si>
  <si>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</si>
  <si>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</si>
  <si>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</si>
  <si>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</si>
  <si>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</si>
  <si>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</si>
  <si>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</si>
  <si>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</si>
  <si>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</si>
  <si>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</si>
  <si>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</si>
  <si>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</si>
  <si>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</si>
  <si>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</si>
  <si>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</si>
  <si>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</si>
  <si>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</si>
  <si>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</si>
  <si>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</si>
  <si>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</si>
  <si>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</si>
  <si>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</si>
  <si>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</si>
  <si>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</si>
  <si>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</si>
  <si>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</si>
  <si>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</si>
  <si>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</si>
  <si>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</si>
  <si>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</si>
  <si>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</si>
  <si>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</si>
  <si>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</si>
  <si>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</si>
  <si>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</si>
  <si>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</si>
  <si>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</si>
  <si>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</si>
  <si>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</si>
  <si>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</si>
  <si>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</si>
  <si>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</si>
  <si>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</si>
  <si>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</si>
  <si>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</si>
  <si>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</si>
  <si>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</si>
  <si>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</si>
  <si>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</si>
  <si>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</si>
  <si>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</si>
  <si>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</si>
  <si>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</si>
  <si>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</si>
  <si>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</si>
  <si>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</si>
  <si>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</si>
  <si>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</si>
  <si>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</si>
  <si>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</si>
  <si>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</si>
  <si>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</si>
  <si>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</si>
  <si>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</si>
  <si>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</si>
  <si>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</si>
  <si>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</si>
  <si>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</si>
  <si>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</si>
  <si>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</si>
  <si>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</si>
  <si>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</si>
  <si>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</si>
  <si>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</si>
  <si>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</si>
  <si>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</si>
  <si>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</si>
  <si>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</si>
  <si>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</si>
  <si>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</si>
  <si>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</si>
  <si>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</si>
  <si>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</si>
  <si>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</si>
  <si>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</si>
  <si>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</si>
  <si>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</si>
  <si>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</si>
  <si>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</si>
  <si>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</si>
  <si>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</si>
  <si>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</si>
  <si>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</si>
  <si>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</si>
  <si>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</si>
  <si>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</si>
  <si>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</si>
  <si>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</si>
  <si>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</si>
  <si>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</si>
  <si>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</si>
  <si>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</si>
  <si>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</si>
  <si>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</si>
  <si>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</si>
  <si>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</si>
  <si>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</si>
  <si>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</si>
  <si>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</si>
  <si>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</si>
  <si>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</si>
  <si>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</si>
  <si>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</si>
  <si>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</si>
  <si>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</si>
  <si>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</si>
  <si>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</si>
  <si>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</si>
  <si>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</si>
  <si>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</si>
  <si>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</si>
  <si>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</si>
  <si>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</si>
  <si>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</si>
  <si>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</si>
  <si>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</si>
  <si>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</si>
  <si>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</si>
  <si>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</si>
  <si>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</si>
  <si>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</si>
  <si>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</si>
  <si>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</si>
  <si>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</si>
  <si>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</si>
  <si>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</si>
  <si>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</si>
  <si>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</si>
  <si>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</si>
  <si>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</si>
  <si>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</si>
  <si>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</si>
  <si>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</si>
  <si>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</si>
  <si>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</si>
  <si>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</si>
  <si>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</si>
  <si>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</si>
  <si>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</si>
  <si>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</si>
  <si>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</si>
  <si>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</si>
  <si>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</si>
  <si>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</si>
  <si>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</si>
  <si>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</si>
  <si>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</si>
  <si>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</si>
  <si>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</si>
  <si>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</si>
  <si>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</si>
  <si>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</si>
  <si>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</si>
  <si>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</si>
  <si>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</si>
  <si>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</si>
  <si>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</si>
  <si>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</si>
  <si>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</si>
  <si>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</si>
  <si>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</si>
  <si>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</si>
  <si>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</si>
  <si>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</si>
  <si>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</si>
  <si>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</si>
  <si>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</si>
  <si>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</si>
  <si>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</si>
  <si>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</si>
  <si>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</si>
  <si>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</si>
  <si>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</si>
  <si>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</si>
  <si>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</si>
  <si>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</si>
  <si>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</si>
  <si>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</si>
  <si>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</si>
  <si>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</si>
  <si>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</si>
  <si>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</si>
  <si>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</si>
  <si>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</si>
  <si>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</si>
  <si>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</si>
  <si>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</si>
  <si>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</si>
  <si>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</si>
  <si>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</si>
  <si>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</si>
  <si>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</si>
  <si>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</si>
  <si>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</si>
  <si>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</si>
  <si>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</si>
  <si>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</si>
  <si>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</si>
  <si>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</si>
  <si>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</si>
  <si>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</si>
  <si>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</si>
  <si>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</si>
  <si>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</si>
  <si>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</si>
  <si>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</si>
  <si>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</si>
  <si>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</si>
  <si>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</si>
  <si>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</si>
  <si>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</si>
  <si>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</si>
  <si>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</si>
  <si>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</si>
  <si>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</si>
  <si>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</si>
  <si>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</si>
  <si>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</si>
  <si>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</si>
  <si>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</si>
  <si>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</si>
  <si>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</si>
  <si>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</si>
  <si>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</si>
  <si>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</si>
  <si>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</si>
  <si>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</si>
  <si>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</si>
  <si>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</si>
  <si>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</si>
  <si>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</si>
  <si>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</si>
  <si>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</si>
  <si>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</si>
  <si>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</si>
  <si>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</si>
  <si>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</si>
  <si>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</si>
  <si>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</si>
  <si>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</si>
  <si>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</si>
  <si>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</si>
  <si>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</si>
  <si>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</si>
  <si>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</si>
  <si>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</si>
  <si>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</si>
  <si>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</si>
  <si>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</si>
  <si>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</si>
  <si>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</si>
  <si>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</si>
  <si>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</si>
  <si>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</si>
  <si>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</si>
  <si>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</si>
  <si>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</si>
  <si>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</si>
  <si>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</si>
  <si>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</si>
  <si>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</si>
  <si>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</si>
  <si>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</si>
  <si>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</si>
  <si>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</si>
  <si>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</si>
  <si>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</si>
  <si>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</si>
  <si>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</si>
  <si>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</si>
  <si>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</si>
  <si>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</si>
  <si>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</si>
  <si>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</si>
  <si>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</si>
  <si>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</si>
  <si>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</si>
  <si>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</si>
  <si>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</si>
  <si>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</si>
  <si>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</si>
  <si>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</si>
  <si>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</si>
  <si>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</si>
  <si>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</si>
  <si>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</si>
  <si>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</si>
  <si>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</si>
  <si>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</si>
  <si>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</si>
  <si>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</si>
  <si>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</si>
  <si>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</si>
  <si>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</si>
  <si>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</si>
  <si>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</si>
  <si>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</si>
  <si>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</si>
  <si>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</si>
  <si>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</si>
  <si>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</si>
  <si>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</si>
  <si>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</si>
  <si>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</si>
  <si>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</si>
  <si>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</si>
  <si>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</si>
  <si>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</si>
  <si>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</si>
  <si>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</si>
  <si>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</si>
  <si>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</si>
  <si>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</si>
  <si>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</si>
  <si>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</si>
  <si>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</si>
  <si>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</si>
  <si>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</si>
  <si>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</si>
  <si>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</si>
  <si>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</si>
  <si>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</si>
  <si>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</si>
  <si>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</si>
  <si>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</si>
  <si>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</si>
  <si>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</si>
  <si>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</si>
  <si>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</si>
  <si>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</si>
  <si>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</si>
  <si>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</si>
  <si>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</si>
  <si>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</si>
  <si>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</si>
  <si>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</si>
  <si>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</si>
  <si>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</si>
  <si>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</si>
  <si>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</si>
  <si>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</si>
  <si>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</si>
  <si>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</si>
  <si>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</si>
  <si>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</si>
  <si>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</si>
  <si>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</si>
  <si>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</si>
  <si>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</si>
  <si>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</si>
  <si>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</si>
  <si>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</si>
  <si>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</si>
  <si>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</si>
  <si>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</si>
  <si>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</si>
  <si>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</si>
  <si>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</si>
  <si>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</si>
  <si>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</si>
  <si>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</si>
  <si>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</si>
  <si>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</si>
  <si>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</si>
  <si>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</si>
  <si>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</si>
  <si>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</si>
  <si>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</si>
  <si>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</si>
  <si>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</si>
  <si>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</si>
  <si>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</si>
  <si>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</si>
  <si>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</si>
  <si>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</si>
  <si>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</si>
  <si>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</si>
  <si>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</si>
  <si>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</si>
  <si>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</si>
  <si>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</si>
  <si>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</si>
  <si>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</si>
  <si>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</si>
  <si>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</si>
  <si>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</si>
  <si>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</si>
  <si>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</si>
  <si>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</si>
  <si>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</si>
  <si>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</si>
  <si>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</si>
  <si>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</si>
  <si>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</si>
  <si>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</si>
  <si>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</si>
  <si>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</si>
  <si>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</si>
  <si>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</si>
  <si>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</si>
  <si>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</si>
  <si>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</si>
  <si>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</si>
  <si>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</si>
  <si>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</si>
  <si>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</si>
  <si>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</si>
  <si>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</si>
  <si>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</si>
  <si>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</si>
  <si>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</si>
  <si>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</si>
  <si>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</si>
  <si>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</si>
  <si>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</si>
  <si>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</si>
  <si>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</si>
  <si>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</si>
  <si>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</si>
  <si>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</si>
  <si>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</si>
  <si>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</si>
  <si>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</si>
  <si>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</si>
  <si>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</si>
  <si>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</si>
  <si>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</si>
  <si>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</si>
  <si>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</si>
  <si>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</si>
  <si>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</si>
  <si>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</si>
  <si>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</si>
  <si>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</si>
  <si>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</si>
  <si>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</si>
  <si>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</si>
  <si>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</si>
  <si>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</si>
  <si>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</si>
  <si>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</si>
  <si>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</si>
  <si>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</si>
  <si>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</si>
  <si>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</si>
  <si>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</si>
  <si>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</si>
  <si>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</si>
  <si>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</si>
  <si>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</si>
  <si>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</si>
  <si>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</si>
  <si>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</si>
  <si>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</si>
  <si>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</si>
  <si>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</si>
  <si>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</si>
  <si>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</si>
  <si>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</si>
  <si>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</si>
  <si>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</si>
  <si>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</si>
  <si>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</si>
  <si>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</si>
  <si>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</si>
  <si>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</si>
  <si>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</si>
  <si>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</si>
  <si>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</si>
  <si>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</si>
  <si>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</si>
  <si>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</si>
  <si>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</si>
  <si>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</si>
  <si>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</si>
  <si>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</si>
  <si>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</si>
  <si>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</si>
  <si>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</si>
  <si>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</si>
  <si>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</si>
  <si>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</si>
  <si>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</si>
  <si>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</si>
  <si>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</si>
  <si>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</si>
  <si>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</si>
  <si>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</si>
  <si>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</si>
  <si>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</si>
  <si>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</si>
  <si>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</si>
  <si>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</si>
  <si>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</si>
  <si>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</si>
  <si>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</si>
  <si>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</si>
  <si>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</si>
  <si>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</si>
  <si>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</si>
  <si>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</si>
  <si>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</si>
  <si>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</si>
  <si>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</si>
  <si>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</si>
  <si>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</si>
  <si>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</si>
  <si>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</si>
  <si>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</si>
  <si>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</si>
  <si>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</si>
  <si>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</si>
  <si>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</si>
  <si>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</si>
  <si>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</si>
  <si>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</si>
  <si>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</si>
  <si>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</si>
  <si>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</si>
  <si>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</si>
  <si>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</si>
  <si>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</si>
  <si>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</si>
  <si>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</si>
  <si>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</si>
  <si>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</si>
  <si>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</si>
  <si>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</si>
  <si>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</si>
  <si>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</si>
  <si>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</si>
  <si>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</si>
  <si>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</si>
  <si>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</si>
  <si>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</si>
  <si>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</si>
  <si>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</si>
  <si>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</si>
  <si>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</si>
  <si>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</si>
  <si>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</si>
  <si>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</si>
  <si>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</si>
  <si>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</si>
  <si>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</si>
  <si>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</si>
  <si>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</si>
  <si>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</si>
  <si>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</si>
  <si>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</si>
  <si>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</si>
  <si>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</si>
  <si>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</si>
  <si>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</si>
  <si>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</si>
  <si>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</si>
  <si>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</si>
  <si>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</si>
  <si>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</si>
  <si>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</si>
  <si>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</si>
  <si>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</si>
  <si>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</si>
  <si>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</si>
  <si>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</si>
  <si>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</si>
  <si>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</si>
  <si>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</si>
  <si>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</si>
  <si>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</si>
  <si>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</si>
  <si>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</si>
  <si>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</si>
  <si>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</si>
  <si>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</si>
  <si>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</si>
  <si>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</si>
  <si>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</si>
  <si>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</si>
  <si>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</si>
  <si>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</si>
  <si>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</si>
  <si>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</si>
  <si>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</si>
  <si>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</si>
  <si>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</si>
  <si>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</si>
  <si>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</si>
  <si>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</si>
  <si>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</si>
  <si>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</si>
  <si>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</si>
  <si>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</si>
  <si>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</si>
  <si>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</si>
  <si>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</si>
  <si>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</si>
  <si>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</si>
  <si>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</si>
  <si>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</si>
  <si>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</si>
  <si>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</si>
  <si>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</si>
  <si>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</si>
  <si>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</si>
  <si>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</si>
  <si>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</si>
  <si>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</si>
  <si>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</si>
  <si>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</si>
  <si>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</si>
  <si>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</si>
  <si>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</si>
  <si>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</si>
  <si>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</si>
  <si>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</si>
  <si>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</si>
  <si>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</si>
  <si>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</si>
  <si>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</si>
  <si>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</si>
  <si>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</si>
  <si>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</si>
  <si>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</si>
  <si>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</si>
  <si>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</si>
  <si>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</si>
  <si>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</si>
  <si>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</si>
  <si>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</si>
  <si>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</si>
  <si>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</si>
  <si>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</si>
  <si>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</si>
  <si>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</si>
  <si>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</si>
  <si>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</si>
  <si>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</si>
  <si>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</si>
  <si>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</si>
  <si>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</si>
  <si>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</si>
  <si>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</si>
  <si>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</si>
  <si>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</si>
  <si>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</si>
  <si>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</si>
  <si>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</si>
  <si>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</si>
  <si>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</si>
  <si>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</si>
  <si>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</si>
  <si>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</si>
  <si>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</si>
  <si>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</si>
  <si>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</si>
  <si>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</si>
  <si>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</si>
  <si>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</si>
  <si>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</si>
  <si>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</si>
  <si>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</si>
  <si>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</si>
  <si>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</si>
  <si>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</si>
  <si>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</si>
  <si>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</si>
  <si>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</si>
  <si>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</si>
  <si>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</si>
  <si>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</si>
  <si>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</si>
  <si>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</si>
  <si>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</si>
  <si>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</si>
  <si>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</si>
  <si>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</si>
  <si>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</si>
  <si>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</si>
  <si>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</si>
  <si>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</si>
  <si>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</si>
  <si>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</si>
  <si>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</si>
  <si>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</si>
  <si>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</si>
  <si>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</si>
  <si>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</si>
  <si>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</si>
  <si>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</si>
  <si>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</si>
  <si>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</si>
  <si>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</si>
  <si>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</si>
  <si>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</si>
  <si>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</si>
  <si>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</si>
  <si>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</si>
  <si>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</si>
  <si>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</si>
  <si>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</si>
  <si>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</si>
  <si>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</si>
  <si>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</si>
  <si>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</si>
  <si>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</si>
  <si>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</si>
  <si>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</si>
  <si>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</si>
  <si>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</si>
  <si>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</si>
  <si>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</si>
  <si>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</si>
  <si>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</si>
  <si>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</si>
  <si>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</si>
  <si>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</si>
  <si>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</si>
  <si>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</si>
  <si>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</si>
  <si>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</si>
  <si>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</si>
  <si>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</si>
  <si>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</si>
  <si>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</si>
  <si>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</si>
  <si>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</si>
  <si>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</si>
  <si>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</si>
  <si>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</si>
  <si>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</si>
  <si>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</si>
  <si>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</si>
  <si>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</si>
  <si>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</si>
  <si>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</si>
  <si>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</si>
  <si>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</si>
  <si>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</si>
  <si>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</si>
  <si>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</si>
  <si>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</si>
  <si>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</si>
  <si>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</si>
  <si>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</si>
  <si>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</si>
  <si>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</si>
  <si>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</si>
  <si>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</si>
  <si>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</si>
  <si>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</si>
  <si>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</si>
  <si>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</si>
  <si>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</si>
  <si>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</si>
  <si>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</si>
  <si>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</si>
  <si>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</si>
  <si>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</si>
  <si>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</si>
  <si>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</si>
  <si>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</si>
  <si>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</si>
  <si>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</si>
  <si>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</si>
  <si>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</si>
  <si>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</si>
  <si>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</si>
  <si>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</si>
  <si>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</si>
  <si>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</si>
  <si>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</si>
  <si>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</si>
  <si>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</si>
  <si>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</si>
  <si>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</si>
  <si>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</si>
  <si>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</si>
  <si>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</si>
  <si>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</si>
  <si>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</si>
  <si>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</si>
  <si>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</si>
  <si>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</si>
  <si>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</si>
  <si>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</si>
  <si>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</si>
  <si>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</si>
  <si>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</si>
  <si>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</si>
  <si>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</si>
  <si>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</si>
  <si>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</si>
  <si>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</si>
  <si>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</si>
  <si>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</si>
  <si>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</si>
  <si>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</si>
  <si>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</si>
  <si>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</si>
  <si>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</si>
  <si>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</si>
  <si>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</si>
  <si>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</si>
  <si>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</si>
  <si>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</si>
  <si>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</si>
  <si>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</si>
  <si>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</si>
  <si>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</si>
  <si>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</si>
  <si>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</si>
  <si>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</si>
  <si>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</si>
  <si>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</si>
  <si>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</si>
  <si>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</si>
  <si>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</si>
  <si>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</si>
  <si>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</si>
  <si>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</si>
  <si>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</si>
  <si>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</si>
  <si>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</si>
  <si>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</si>
  <si>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</si>
  <si>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</si>
  <si>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</si>
  <si>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</si>
  <si>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</si>
  <si>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</si>
  <si>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</si>
  <si>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</si>
  <si>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</si>
  <si>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</si>
  <si>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</si>
  <si>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</si>
  <si>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</si>
  <si>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</si>
  <si>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</si>
  <si>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</si>
  <si>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</si>
  <si>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</si>
  <si>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</si>
  <si>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</si>
  <si>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</si>
  <si>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</si>
  <si>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</si>
  <si>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</si>
  <si>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</si>
  <si>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</si>
  <si>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</si>
  <si>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</si>
  <si>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</si>
  <si>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</si>
  <si>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</si>
  <si>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</si>
  <si>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</si>
  <si>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</si>
  <si>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</si>
  <si>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</si>
  <si>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</si>
  <si>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</si>
  <si>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</si>
  <si>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</si>
  <si>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</si>
  <si>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</si>
  <si>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</si>
  <si>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</si>
  <si>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</si>
  <si>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</si>
  <si>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</si>
  <si>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</si>
  <si>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</si>
  <si>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</si>
  <si>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</si>
  <si>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</si>
  <si>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</si>
  <si>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</si>
  <si>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</si>
  <si>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</si>
  <si>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</si>
  <si>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</si>
  <si>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</si>
  <si>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</si>
  <si>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</si>
  <si>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</si>
  <si>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</si>
  <si>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</si>
  <si>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</si>
  <si>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</si>
  <si>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</si>
  <si>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</si>
  <si>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</si>
  <si>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</si>
  <si>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</si>
  <si>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</si>
  <si>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</si>
  <si>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</si>
  <si>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</si>
  <si>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</si>
  <si>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</si>
  <si>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</si>
  <si>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</si>
  <si>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</si>
  <si>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</si>
  <si>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</si>
  <si>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</si>
  <si>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</si>
  <si>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</si>
  <si>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</si>
  <si>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</si>
  <si>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</si>
  <si>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</si>
  <si>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</si>
  <si>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</si>
  <si>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</si>
  <si>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</si>
  <si>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</si>
  <si>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</si>
  <si>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</si>
  <si>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</si>
  <si>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</si>
  <si>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</si>
  <si>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</si>
  <si>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</si>
  <si>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</si>
  <si>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</si>
  <si>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</si>
  <si>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</si>
  <si>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</si>
  <si>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</si>
  <si>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</si>
  <si>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</si>
  <si>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</si>
  <si>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</si>
  <si>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</si>
  <si>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</si>
  <si>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</si>
  <si>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</si>
  <si>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</si>
  <si>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</si>
  <si>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</si>
  <si>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</si>
  <si>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</si>
  <si>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</si>
  <si>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</si>
  <si>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</si>
  <si>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</si>
  <si>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</si>
  <si>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</si>
  <si>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</si>
  <si>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</si>
  <si>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</si>
  <si>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</si>
  <si>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</si>
  <si>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</si>
  <si>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</si>
  <si>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</si>
  <si>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</si>
  <si>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</si>
  <si>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</si>
  <si>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</si>
  <si>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</si>
  <si>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</si>
  <si>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</si>
  <si>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</si>
  <si>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</si>
  <si>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</si>
  <si>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</si>
  <si>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</si>
  <si>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</si>
  <si>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</si>
  <si>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</si>
  <si>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</si>
  <si>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</si>
  <si>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</si>
  <si>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</si>
  <si>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</si>
  <si>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</si>
  <si>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</si>
  <si>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</si>
  <si>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</si>
  <si>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</si>
  <si>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</si>
  <si>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</si>
  <si>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</si>
  <si>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</si>
  <si>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</si>
  <si>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</si>
  <si>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</si>
  <si>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</si>
  <si>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</si>
  <si>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</si>
  <si>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</si>
  <si>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</si>
  <si>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</si>
  <si>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</si>
  <si>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</si>
  <si>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</si>
  <si>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</si>
  <si>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</si>
  <si>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</si>
  <si>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</si>
  <si>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</si>
  <si>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</si>
  <si>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</si>
  <si>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</si>
  <si>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</si>
  <si>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</si>
  <si>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</si>
  <si>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</si>
  <si>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</si>
  <si>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</si>
  <si>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</si>
  <si>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</si>
  <si>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</si>
  <si>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</si>
  <si>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</si>
  <si>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</si>
  <si>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</si>
  <si>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</si>
  <si>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</si>
  <si>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</si>
  <si>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</si>
  <si>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</si>
  <si>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</si>
  <si>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</si>
  <si>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</si>
  <si>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</si>
  <si>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</si>
  <si>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</si>
  <si>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</si>
  <si>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</si>
  <si>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</si>
  <si>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</si>
  <si>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</si>
  <si>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</si>
  <si>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</si>
  <si>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</si>
  <si>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</si>
  <si>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</si>
  <si>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</si>
  <si>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</si>
  <si>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</si>
  <si>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</si>
  <si>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</si>
  <si>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</si>
  <si>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</si>
  <si>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</si>
  <si>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</si>
  <si>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</si>
  <si>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</si>
  <si>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</si>
  <si>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</si>
  <si>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</si>
  <si>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</si>
  <si>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</si>
  <si>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</si>
  <si>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</si>
  <si>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</si>
  <si>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</si>
  <si>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</si>
  <si>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</si>
  <si>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</si>
  <si>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</si>
  <si>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</si>
  <si>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</si>
  <si>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</si>
  <si>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</si>
  <si>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</si>
  <si>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</si>
  <si>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</si>
  <si>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</si>
  <si>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</si>
  <si>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</si>
  <si>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</si>
  <si>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</si>
  <si>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</si>
  <si>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</si>
  <si>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</si>
  <si>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</si>
  <si>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</si>
  <si>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</si>
  <si>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</si>
  <si>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</si>
  <si>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</si>
  <si>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</si>
  <si>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</si>
  <si>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</si>
  <si>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</si>
  <si>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</si>
  <si>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</si>
  <si>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</si>
  <si>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</si>
  <si>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</si>
  <si>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</si>
  <si>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</si>
  <si>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</si>
  <si>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</si>
  <si>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</si>
  <si>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</si>
  <si>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</si>
  <si>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</si>
  <si>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</si>
  <si>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</si>
  <si>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</si>
  <si>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</si>
  <si>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</si>
  <si>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</si>
  <si>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</si>
  <si>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</si>
  <si>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</si>
  <si>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</si>
  <si>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</si>
  <si>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</si>
  <si>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</si>
  <si>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</si>
  <si>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</si>
  <si>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</si>
  <si>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</si>
  <si>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</si>
  <si>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</si>
  <si>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</si>
  <si>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</si>
  <si>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</si>
  <si>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</si>
  <si>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</si>
  <si>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</si>
  <si>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</si>
  <si>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</si>
  <si>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</si>
  <si>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</si>
  <si>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</si>
  <si>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</si>
  <si>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</si>
  <si>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</si>
  <si>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</si>
  <si>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</si>
  <si>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</si>
  <si>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</si>
  <si>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</si>
  <si>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</si>
  <si>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</si>
  <si>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</si>
  <si>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</si>
  <si>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</si>
  <si>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</si>
  <si>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</si>
  <si>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</si>
  <si>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</si>
  <si>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</si>
  <si>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</si>
  <si>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</si>
  <si>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</si>
  <si>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</si>
  <si>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</si>
  <si>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</si>
  <si>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</si>
  <si>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</si>
  <si>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</si>
  <si>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</si>
  <si>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</si>
  <si>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</si>
  <si>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</si>
  <si>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</si>
  <si>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</si>
  <si>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</si>
  <si>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</si>
  <si>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</si>
  <si>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</si>
  <si>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</si>
  <si>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</si>
  <si>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</si>
  <si>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</si>
  <si>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</si>
  <si>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</si>
  <si>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</si>
  <si>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</si>
  <si>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</si>
  <si>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</si>
  <si>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</si>
  <si>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</si>
  <si>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</si>
  <si>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</si>
  <si>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</si>
  <si>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</si>
  <si>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</si>
  <si>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</si>
  <si>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</si>
  <si>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</si>
  <si>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</si>
  <si>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</si>
  <si>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</si>
  <si>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</si>
  <si>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</si>
  <si>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</si>
  <si>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</si>
  <si>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</si>
  <si>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</si>
  <si>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</si>
  <si>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</si>
  <si>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</si>
  <si>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</si>
  <si>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</si>
  <si>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</si>
  <si>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</si>
  <si>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</si>
  <si>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</si>
  <si>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</si>
  <si>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</si>
  <si>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</si>
  <si>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</si>
  <si>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</si>
  <si>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</si>
  <si>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</si>
  <si>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</si>
  <si>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</si>
  <si>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</si>
  <si>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</si>
  <si>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</si>
  <si>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</si>
  <si>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</si>
  <si>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</si>
  <si>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</si>
  <si>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</si>
  <si>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</si>
  <si>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</si>
  <si>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</si>
  <si>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</si>
  <si>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</si>
  <si>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</si>
  <si>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</si>
  <si>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</si>
  <si>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</si>
  <si>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</si>
  <si>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</si>
  <si>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</si>
  <si>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</si>
  <si>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</si>
  <si>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</si>
  <si>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</si>
  <si>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</si>
  <si>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</si>
  <si>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</si>
  <si>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</si>
  <si>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</si>
  <si>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</si>
  <si>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</si>
  <si>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</si>
  <si>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</si>
  <si>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</si>
  <si>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</si>
  <si>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</si>
  <si>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</si>
  <si>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</si>
  <si>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</si>
  <si>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</si>
  <si>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</si>
  <si>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</si>
  <si>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</si>
  <si>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</si>
  <si>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</si>
  <si>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</si>
  <si>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</si>
  <si>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</si>
  <si>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</si>
  <si>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</si>
  <si>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</si>
  <si>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</si>
  <si>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</si>
  <si>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</si>
  <si>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</si>
  <si>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</si>
  <si>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</si>
  <si>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</si>
  <si>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</si>
  <si>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</si>
  <si>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</si>
  <si>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</si>
  <si>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</si>
  <si>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</si>
  <si>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</si>
  <si>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</si>
  <si>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</si>
  <si>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</si>
  <si>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</si>
  <si>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</si>
  <si>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</si>
  <si>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</si>
  <si>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</si>
  <si>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</si>
  <si>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</si>
  <si>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</si>
  <si>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</si>
  <si>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</si>
  <si>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</si>
  <si>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</si>
  <si>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</si>
  <si>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</si>
  <si>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</si>
  <si>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</si>
  <si>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</si>
  <si>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</si>
  <si>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</si>
  <si>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</si>
  <si>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</si>
  <si>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</si>
  <si>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</si>
  <si>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</si>
  <si>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</si>
  <si>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</si>
  <si>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</si>
  <si>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</si>
  <si>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</si>
  <si>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</si>
  <si>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</si>
  <si>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</si>
  <si>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</si>
  <si>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</si>
  <si>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</si>
  <si>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</si>
  <si>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</si>
  <si>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</si>
  <si>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</si>
  <si>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</si>
  <si>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</si>
  <si>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</si>
  <si>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</si>
  <si>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</si>
  <si>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</si>
  <si>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</si>
  <si>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</si>
  <si>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</si>
  <si>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</si>
  <si>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</si>
  <si>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</si>
  <si>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</si>
  <si>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</si>
  <si>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</si>
  <si>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</si>
  <si>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</si>
  <si>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</si>
  <si>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</si>
  <si>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</si>
  <si>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</si>
  <si>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</si>
  <si>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</si>
  <si>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</si>
  <si>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</si>
  <si>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</si>
  <si>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</si>
  <si>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</si>
  <si>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</si>
  <si>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</si>
  <si>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</si>
  <si>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</si>
  <si>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</si>
  <si>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</si>
  <si>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</si>
  <si>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</si>
  <si>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</si>
  <si>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</si>
  <si>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</si>
  <si>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</si>
  <si>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</si>
  <si>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</si>
  <si>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</si>
  <si>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</si>
  <si>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</si>
  <si>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</si>
  <si>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</si>
  <si>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</si>
  <si>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</si>
  <si>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</si>
  <si>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</si>
  <si>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</si>
  <si>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</si>
  <si>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</si>
  <si>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</si>
  <si>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</si>
  <si>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</si>
  <si>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</si>
  <si>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</si>
  <si>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</si>
  <si>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</si>
  <si>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</si>
  <si>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</si>
  <si>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</si>
  <si>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</si>
  <si>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</si>
  <si>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</si>
  <si>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</si>
  <si>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</si>
  <si>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</si>
  <si>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</si>
  <si>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</si>
  <si>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</si>
  <si>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</si>
  <si>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</si>
  <si>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</si>
  <si>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</si>
  <si>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</si>
  <si>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</si>
  <si>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</si>
  <si>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</si>
  <si>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</si>
  <si>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</si>
  <si>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</si>
  <si>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</si>
  <si>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</si>
  <si>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</si>
  <si>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</si>
  <si>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</si>
  <si>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</si>
  <si>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</si>
  <si>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</si>
  <si>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</si>
  <si>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</si>
  <si>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</si>
  <si>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</si>
  <si>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</si>
  <si>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</si>
  <si>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</si>
  <si>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</si>
  <si>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</si>
  <si>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</si>
  <si>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</si>
  <si>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</si>
  <si>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</si>
  <si>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</si>
  <si>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</si>
  <si>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</si>
  <si>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</si>
  <si>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</si>
  <si>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</si>
  <si>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</si>
  <si>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</si>
  <si>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</si>
  <si>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</si>
  <si>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</si>
  <si>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</si>
  <si>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</si>
  <si>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</si>
  <si>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</si>
  <si>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</si>
  <si>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</si>
  <si>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</si>
  <si>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</si>
  <si>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</si>
  <si>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</si>
  <si>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</si>
  <si>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</si>
  <si>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</si>
  <si>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</si>
  <si>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</si>
  <si>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</si>
  <si>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</si>
  <si>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</si>
  <si>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</si>
  <si>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</si>
  <si>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</si>
  <si>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</si>
  <si>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</si>
  <si>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</si>
  <si>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</si>
  <si>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</si>
  <si>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</si>
  <si>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</si>
  <si>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</si>
  <si>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</si>
  <si>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</si>
  <si>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</si>
  <si>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</si>
  <si>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</si>
  <si>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</si>
  <si>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</si>
  <si>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</si>
  <si>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</si>
  <si>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</si>
  <si>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</si>
  <si>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</si>
  <si>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</si>
  <si>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</si>
  <si>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</si>
  <si>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</si>
  <si>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</si>
  <si>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</si>
  <si>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</si>
  <si>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</si>
  <si>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</si>
  <si>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</si>
  <si>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</si>
  <si>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</si>
  <si>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</si>
  <si>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</si>
  <si>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</si>
  <si>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</si>
  <si>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</si>
  <si>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</si>
  <si>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</si>
  <si>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</si>
  <si>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</si>
  <si>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</si>
  <si>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</si>
  <si>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</si>
  <si>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</si>
  <si>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</si>
  <si>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</si>
  <si>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</si>
  <si>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</si>
  <si>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</si>
  <si>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</si>
  <si>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</si>
  <si>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</si>
  <si>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</si>
  <si>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</si>
  <si>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</si>
  <si>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</si>
  <si>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</si>
  <si>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</si>
  <si>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</si>
  <si>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</si>
  <si>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</si>
  <si>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</si>
  <si>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</si>
  <si>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</si>
  <si>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</si>
  <si>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</si>
  <si>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</si>
  <si>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</si>
  <si>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</si>
  <si>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</si>
  <si>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</si>
  <si>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</si>
  <si>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</si>
  <si>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</si>
  <si>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</si>
  <si>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</si>
  <si>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</si>
  <si>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</si>
  <si>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</si>
  <si>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</si>
  <si>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</si>
  <si>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</si>
  <si>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</si>
  <si>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</si>
  <si>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</si>
  <si>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</si>
  <si>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</si>
  <si>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</si>
  <si>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</si>
  <si>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</si>
  <si>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</si>
  <si>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</si>
  <si>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</si>
  <si>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</si>
  <si>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</si>
  <si>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</si>
  <si>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</si>
  <si>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</si>
  <si>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</si>
  <si>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</si>
  <si>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</si>
  <si>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</si>
  <si>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</si>
  <si>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</si>
  <si>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</si>
  <si>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</si>
  <si>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</si>
  <si>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</si>
  <si>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</si>
  <si>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</si>
  <si>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</si>
  <si>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</si>
  <si>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</si>
  <si>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</si>
  <si>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</si>
  <si>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</si>
  <si>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</si>
  <si>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</si>
  <si>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</si>
  <si>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</si>
  <si>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</si>
  <si>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</si>
  <si>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</si>
  <si>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</si>
  <si>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</si>
  <si>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</si>
  <si>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</si>
  <si>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</si>
  <si>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</si>
  <si>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</si>
  <si>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</si>
  <si>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</si>
  <si>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</si>
  <si>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</si>
  <si>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</si>
  <si>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</si>
  <si>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</si>
  <si>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</si>
  <si>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</si>
  <si>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</si>
  <si>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</si>
  <si>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</si>
  <si>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</si>
  <si>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</si>
  <si>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</si>
  <si>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</si>
  <si>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</si>
  <si>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</si>
  <si>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</si>
  <si>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</si>
  <si>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</si>
  <si>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</si>
  <si>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</si>
  <si>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</si>
  <si>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</si>
  <si>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</si>
  <si>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</si>
  <si>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</si>
  <si>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</si>
  <si>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</si>
  <si>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</si>
  <si>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</si>
  <si>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</si>
  <si>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</si>
  <si>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</si>
  <si>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</si>
  <si>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</si>
  <si>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</si>
  <si>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</si>
  <si>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</si>
  <si>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</si>
  <si>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</si>
  <si>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</si>
  <si>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</si>
  <si>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</si>
  <si>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</si>
  <si>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</si>
  <si>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</si>
  <si>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</si>
  <si>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</si>
  <si>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</si>
  <si>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</si>
  <si>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</si>
  <si>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</si>
  <si>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</si>
  <si>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</si>
  <si>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</si>
  <si>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</si>
  <si>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</si>
  <si>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</si>
  <si>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</si>
  <si>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</si>
  <si>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</si>
  <si>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</si>
  <si>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</si>
  <si>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</si>
  <si>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</si>
  <si>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</si>
  <si>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</si>
  <si>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</si>
  <si>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</si>
  <si>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</si>
  <si>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</si>
  <si>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</si>
  <si>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</si>
  <si>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</si>
  <si>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</si>
  <si>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</si>
  <si>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</si>
  <si>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</si>
  <si>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</si>
  <si>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</si>
  <si>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</si>
  <si>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</si>
  <si>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</si>
  <si>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</si>
  <si>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</si>
  <si>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</si>
  <si>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</si>
  <si>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</si>
  <si>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</si>
  <si>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</si>
  <si>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</si>
  <si>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</si>
  <si>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</si>
  <si>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</si>
  <si>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</si>
  <si>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</si>
  <si>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</si>
  <si>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</si>
  <si>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</si>
  <si>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</si>
  <si>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</si>
  <si>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</si>
  <si>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</si>
  <si>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</si>
  <si>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</si>
  <si>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</si>
  <si>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</si>
  <si>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</si>
  <si>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</si>
  <si>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</si>
  <si>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</si>
  <si>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</si>
  <si>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</si>
  <si>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</si>
  <si>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</si>
  <si>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</si>
  <si>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</si>
  <si>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</si>
  <si>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</si>
  <si>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</si>
  <si>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</si>
  <si>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</si>
  <si>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</si>
  <si>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</si>
  <si>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</si>
  <si>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</si>
  <si>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</si>
  <si>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</si>
  <si>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</si>
  <si>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</si>
  <si>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</si>
  <si>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</si>
  <si>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</si>
  <si>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</si>
  <si>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</si>
  <si>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</si>
  <si>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</si>
  <si>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</si>
  <si>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</si>
  <si>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</si>
  <si>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</si>
  <si>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</si>
  <si>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</si>
  <si>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</si>
  <si>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</si>
  <si>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</si>
  <si>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</si>
  <si>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</si>
  <si>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</si>
  <si>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</si>
  <si>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</si>
  <si>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</si>
  <si>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</si>
  <si>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</si>
  <si>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</si>
  <si>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</si>
  <si>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</si>
  <si>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</si>
  <si>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</si>
  <si>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</si>
  <si>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</si>
  <si>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</si>
  <si>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</si>
  <si>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</si>
  <si>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</si>
  <si>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</si>
  <si>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</si>
  <si>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</si>
  <si>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</si>
  <si>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</si>
  <si>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</si>
  <si>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</si>
  <si>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</si>
  <si>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</si>
  <si>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</si>
  <si>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</si>
  <si>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</si>
  <si>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</si>
  <si>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</si>
  <si>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</si>
  <si>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</si>
  <si>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</si>
  <si>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</si>
  <si>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</si>
  <si>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</si>
  <si>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</si>
  <si>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</si>
  <si>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</si>
  <si>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</si>
  <si>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</si>
  <si>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</si>
  <si>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</si>
  <si>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</si>
  <si>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</si>
  <si>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</si>
  <si>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</si>
  <si>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</si>
  <si>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</si>
  <si>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</si>
  <si>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</si>
  <si>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</si>
  <si>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</si>
  <si>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</si>
  <si>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</si>
  <si>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</si>
  <si>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</si>
  <si>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</si>
  <si>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</si>
  <si>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</si>
  <si>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</si>
  <si>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</si>
  <si>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</si>
  <si>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</si>
  <si>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</si>
  <si>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</si>
  <si>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</si>
  <si>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</si>
  <si>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</si>
  <si>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</si>
  <si>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</si>
  <si>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</si>
  <si>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</si>
  <si>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</si>
  <si>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</si>
  <si>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</si>
  <si>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</si>
  <si>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</si>
  <si>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</si>
  <si>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</si>
  <si>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</si>
  <si>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</si>
  <si>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</si>
  <si>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</si>
  <si>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</si>
  <si>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</si>
  <si>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</si>
  <si>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</si>
  <si>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</si>
  <si>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</si>
  <si>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</si>
  <si>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</si>
  <si>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</si>
  <si>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</si>
  <si>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</si>
  <si>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</si>
  <si>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</si>
  <si>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</si>
  <si>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</si>
  <si>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</si>
  <si>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</si>
  <si>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</si>
  <si>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</si>
  <si>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</si>
  <si>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</si>
  <si>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</si>
  <si>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</si>
  <si>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</si>
  <si>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</si>
  <si>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</si>
  <si>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</si>
  <si>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</si>
  <si>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</si>
  <si>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</si>
  <si>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</si>
  <si>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</si>
  <si>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</si>
  <si>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</si>
  <si>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</si>
  <si>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</si>
  <si>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</si>
  <si>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</si>
  <si>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</si>
  <si>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</si>
  <si>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</si>
  <si>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</si>
  <si>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</si>
  <si>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</si>
  <si>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</si>
  <si>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</si>
  <si>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</si>
  <si>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</si>
  <si>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</si>
  <si>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</si>
  <si>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</si>
  <si>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</si>
  <si>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</si>
  <si>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</si>
  <si>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</si>
  <si>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</si>
  <si>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</si>
  <si>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</si>
  <si>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</si>
  <si>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</si>
  <si>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</si>
  <si>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</si>
  <si>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</si>
  <si>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</si>
  <si>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</si>
  <si>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</si>
  <si>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</si>
  <si>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</si>
  <si>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</si>
  <si>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</si>
  <si>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</si>
  <si>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</si>
  <si>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</si>
  <si>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</si>
  <si>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</si>
  <si>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</si>
  <si>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</si>
  <si>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</si>
  <si>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</si>
  <si>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</si>
  <si>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</si>
  <si>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</si>
  <si>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</si>
  <si>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</si>
  <si>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</si>
  <si>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</si>
  <si>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</si>
  <si>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</si>
  <si>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</si>
  <si>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</si>
  <si>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</si>
  <si>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</si>
  <si>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</si>
  <si>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</si>
  <si>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</si>
  <si>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</si>
  <si>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</si>
  <si>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</si>
  <si>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</si>
  <si>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</si>
  <si>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</si>
  <si>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</si>
  <si>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</si>
  <si>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</si>
  <si>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</si>
  <si>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</si>
  <si>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</si>
  <si>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</si>
  <si>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</si>
  <si>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</si>
  <si>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</si>
  <si>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</si>
  <si>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</si>
  <si>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</si>
  <si>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</si>
  <si>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</si>
  <si>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</si>
  <si>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</si>
  <si>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</si>
  <si>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</si>
  <si>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</si>
  <si>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</si>
  <si>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</si>
  <si>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</si>
  <si>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</si>
  <si>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</si>
  <si>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</si>
  <si>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</si>
  <si>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</si>
  <si>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</si>
  <si>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</si>
  <si>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</si>
  <si>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</si>
  <si>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</si>
  <si>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</si>
  <si>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</si>
  <si>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</si>
  <si>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</si>
  <si>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</si>
  <si>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</si>
  <si>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</si>
  <si>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</si>
  <si>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</si>
  <si>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</si>
  <si>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</si>
  <si>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</si>
  <si>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</si>
  <si>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</si>
  <si>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</si>
  <si>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</si>
  <si>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</si>
  <si>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</si>
  <si>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</si>
  <si>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</si>
  <si>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</si>
  <si>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</si>
  <si>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</si>
  <si>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</si>
  <si>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</si>
  <si>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</si>
  <si>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</si>
  <si>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</si>
  <si>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</si>
  <si>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</si>
  <si>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</si>
  <si>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</si>
  <si>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</si>
  <si>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</si>
  <si>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</si>
  <si>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</si>
  <si>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</si>
  <si>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</si>
  <si>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</si>
  <si>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</si>
  <si>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</si>
  <si>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</si>
  <si>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</si>
  <si>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</si>
  <si>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</si>
  <si>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</si>
  <si>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</si>
  <si>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</si>
  <si>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</si>
  <si>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</si>
  <si>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</si>
  <si>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</si>
  <si>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</si>
  <si>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</si>
  <si>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</si>
  <si>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</si>
  <si>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</si>
  <si>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</si>
  <si>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</si>
  <si>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</si>
  <si>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</si>
  <si>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</si>
  <si>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</si>
  <si>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</si>
  <si>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</si>
  <si>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</si>
  <si>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</si>
  <si>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</si>
  <si>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</si>
  <si>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</si>
  <si>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</si>
  <si>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</si>
  <si>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</si>
  <si>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</si>
  <si>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</si>
  <si>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</si>
  <si>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</si>
  <si>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</si>
  <si>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</si>
  <si>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</si>
  <si>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</si>
  <si>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</si>
  <si>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</si>
  <si>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</si>
  <si>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</si>
  <si>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</si>
  <si>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</si>
  <si>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</si>
  <si>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</si>
  <si>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</si>
  <si>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</si>
  <si>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</si>
  <si>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</si>
  <si>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</si>
  <si>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</si>
  <si>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</si>
  <si>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</si>
  <si>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</si>
  <si>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</si>
  <si>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</si>
  <si>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</si>
  <si>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</si>
  <si>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</si>
  <si>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</si>
  <si>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</si>
  <si>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</si>
  <si>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</si>
  <si>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</si>
  <si>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</si>
  <si>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</si>
  <si>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</si>
  <si>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</si>
  <si>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</si>
  <si>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</si>
  <si>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</si>
  <si>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</si>
  <si>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</si>
  <si>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</si>
  <si>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</si>
  <si>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</si>
  <si>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</si>
  <si>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</si>
  <si>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</si>
  <si>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</si>
  <si>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</si>
  <si>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</si>
  <si>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</si>
  <si>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</si>
  <si>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</si>
  <si>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</si>
  <si>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</si>
  <si>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</si>
  <si>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</si>
  <si>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</si>
  <si>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</si>
  <si>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</si>
  <si>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</si>
  <si>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</si>
  <si>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</si>
  <si>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</si>
  <si>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</si>
  <si>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</si>
  <si>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</si>
  <si>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</si>
  <si>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</si>
  <si>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</si>
  <si>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</si>
  <si>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</si>
  <si>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</si>
  <si>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</si>
  <si>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</si>
  <si>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</si>
  <si>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</si>
  <si>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</si>
  <si>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</si>
  <si>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</si>
  <si>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</si>
  <si>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</si>
  <si>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</si>
  <si>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</si>
  <si>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</si>
  <si>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</si>
  <si>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</si>
  <si>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</si>
  <si>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</si>
  <si>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</si>
  <si>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</si>
  <si>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</si>
  <si>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</si>
  <si>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</si>
  <si>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</si>
  <si>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</si>
  <si>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</si>
  <si>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</si>
  <si>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</si>
  <si>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</si>
  <si>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</si>
  <si>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</si>
  <si>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</si>
  <si>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</si>
  <si>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</si>
  <si>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</si>
  <si>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</si>
  <si>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</si>
  <si>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</si>
  <si>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</si>
  <si>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</si>
  <si>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</si>
  <si>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</si>
  <si>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</si>
  <si>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</si>
  <si>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</si>
  <si>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</si>
  <si>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</si>
  <si>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</si>
  <si>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</si>
  <si>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</si>
  <si>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</si>
  <si>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</si>
  <si>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</si>
  <si>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</si>
  <si>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</si>
  <si>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</si>
  <si>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</si>
  <si>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</si>
  <si>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</si>
  <si>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</si>
  <si>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</si>
  <si>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</si>
  <si>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</si>
  <si>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</si>
  <si>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</si>
  <si>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</si>
  <si>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</si>
  <si>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</si>
  <si>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</si>
  <si>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</si>
  <si>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</si>
  <si>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</si>
  <si>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</si>
  <si>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</si>
  <si>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</si>
  <si>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</si>
  <si>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</si>
  <si>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</si>
  <si>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</si>
  <si>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</si>
  <si>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</si>
  <si>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</si>
  <si>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</si>
  <si>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</si>
  <si>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</si>
  <si>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</si>
  <si>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</si>
  <si>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</si>
  <si>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</si>
  <si>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</si>
  <si>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</si>
  <si>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</si>
  <si>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</si>
  <si>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</si>
  <si>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</si>
  <si>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</si>
  <si>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</si>
  <si>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</si>
  <si>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</si>
  <si>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</si>
  <si>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</si>
  <si>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</si>
  <si>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</si>
  <si>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</si>
  <si>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</si>
  <si>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</si>
  <si>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</si>
  <si>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</si>
  <si>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</si>
  <si>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</si>
  <si>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</si>
  <si>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</si>
  <si>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</si>
  <si>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</si>
  <si>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</si>
  <si>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</si>
  <si>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</si>
  <si>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</si>
  <si>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</si>
  <si>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</si>
  <si>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</si>
  <si>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</si>
  <si>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</si>
  <si>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</si>
  <si>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</si>
  <si>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</si>
  <si>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</si>
  <si>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</si>
  <si>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</si>
  <si>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</si>
  <si>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</si>
  <si>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</si>
  <si>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</si>
  <si>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</si>
  <si>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</si>
  <si>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</si>
  <si>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</si>
  <si>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</si>
  <si>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</si>
  <si>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</si>
  <si>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</si>
  <si>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</si>
  <si>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</si>
  <si>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</si>
  <si>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</si>
  <si>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</si>
  <si>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</si>
  <si>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</si>
  <si>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</si>
  <si>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</si>
  <si>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</si>
  <si>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</si>
  <si>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</si>
  <si>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</si>
  <si>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</si>
  <si>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</si>
  <si>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</si>
  <si>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</si>
  <si>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</si>
  <si>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</si>
  <si>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</si>
  <si>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</si>
  <si>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</si>
  <si>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</si>
  <si>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</si>
  <si>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</si>
  <si>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</si>
  <si>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</si>
  <si>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</si>
  <si>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</si>
  <si>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</si>
  <si>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</si>
  <si>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</si>
  <si>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</si>
  <si>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</si>
  <si>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</si>
  <si>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</si>
  <si>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</si>
  <si>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</si>
  <si>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</si>
  <si>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</si>
  <si>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</si>
  <si>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</si>
  <si>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</si>
  <si>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</si>
  <si>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</si>
  <si>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</si>
  <si>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</si>
  <si>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</si>
  <si>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</si>
  <si>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</si>
  <si>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</si>
  <si>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</si>
  <si>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</si>
  <si>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</si>
  <si>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</si>
  <si>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</si>
  <si>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</si>
  <si>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</si>
  <si>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</si>
  <si>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</si>
  <si>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</si>
  <si>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</si>
  <si>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</si>
  <si>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</si>
  <si>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</si>
  <si>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</si>
  <si>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</si>
  <si>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</si>
  <si>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</si>
  <si>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</si>
  <si>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</si>
  <si>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</si>
  <si>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</si>
  <si>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</si>
  <si>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</si>
  <si>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</si>
  <si>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</si>
  <si>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</si>
  <si>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</si>
  <si>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</si>
  <si>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</si>
  <si>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</si>
  <si>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</si>
  <si>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</si>
  <si>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</si>
  <si>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</si>
  <si>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</si>
  <si>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</si>
  <si>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</si>
  <si>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</si>
  <si>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</si>
  <si>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</si>
  <si>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</si>
  <si>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</si>
  <si>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</si>
  <si>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</si>
  <si>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</si>
  <si>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</si>
  <si>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</si>
  <si>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</si>
  <si>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</si>
  <si>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</si>
  <si>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</si>
  <si>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</si>
  <si>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</si>
  <si>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</si>
  <si>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</si>
  <si>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</si>
  <si>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</si>
  <si>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</si>
  <si>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</si>
  <si>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</si>
  <si>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</si>
  <si>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</si>
  <si>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</si>
  <si>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</si>
  <si>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</si>
  <si>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</si>
  <si>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</si>
  <si>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</si>
  <si>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</si>
  <si>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</si>
  <si>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</si>
  <si>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</si>
  <si>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</si>
  <si>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</si>
  <si>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</si>
  <si>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</si>
  <si>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</si>
  <si>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</si>
  <si>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</si>
  <si>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</si>
  <si>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</si>
  <si>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</si>
  <si>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</si>
  <si>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</si>
  <si>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</si>
  <si>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</si>
  <si>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</si>
  <si>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</si>
  <si>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</si>
  <si>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</si>
  <si>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</si>
  <si>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</si>
  <si>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</si>
  <si>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</si>
  <si>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</si>
  <si>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</si>
  <si>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</si>
  <si>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</si>
  <si>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</si>
  <si>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</si>
  <si>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</si>
  <si>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</si>
  <si>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</si>
  <si>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</si>
  <si>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</si>
  <si>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</si>
  <si>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</si>
  <si>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</si>
  <si>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</si>
  <si>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</si>
  <si>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</si>
  <si>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</si>
  <si>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</si>
  <si>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</si>
  <si>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</si>
  <si>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</si>
  <si>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</si>
  <si>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</si>
  <si>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</si>
  <si>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</si>
  <si>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</si>
  <si>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</si>
  <si>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</si>
  <si>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</si>
  <si>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</si>
  <si>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</si>
  <si>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</si>
  <si>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</si>
  <si>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</si>
  <si>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</si>
  <si>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</si>
  <si>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</si>
  <si>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</si>
  <si>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</si>
  <si>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</si>
  <si>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</si>
  <si>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</si>
  <si>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</si>
  <si>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</si>
  <si>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</si>
  <si>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</si>
  <si>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</si>
  <si>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</si>
  <si>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</si>
  <si>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</si>
  <si>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</si>
  <si>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</si>
  <si>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</si>
  <si>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</si>
  <si>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</si>
  <si>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</si>
  <si>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</si>
  <si>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</si>
  <si>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</si>
  <si>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</si>
  <si>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</si>
  <si>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</si>
  <si>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</si>
  <si>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</si>
  <si>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</si>
  <si>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</si>
  <si>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</si>
  <si>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</si>
  <si>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</si>
  <si>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</si>
  <si>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</si>
  <si>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</si>
  <si>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</si>
  <si>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</si>
  <si>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</si>
  <si>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</si>
  <si>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</si>
  <si>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</si>
  <si>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</si>
  <si>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</si>
  <si>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</si>
  <si>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</si>
  <si>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</si>
  <si>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</si>
  <si>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</si>
  <si>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</si>
  <si>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</si>
  <si>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</si>
  <si>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</si>
  <si>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</si>
  <si>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</si>
  <si>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</si>
  <si>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</si>
  <si>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</si>
  <si>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</si>
  <si>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</si>
  <si>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</si>
  <si>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</si>
  <si>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</si>
  <si>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</si>
  <si>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</si>
  <si>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</si>
  <si>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</si>
  <si>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</si>
  <si>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</si>
  <si>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</si>
  <si>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</si>
  <si>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</si>
  <si>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</si>
  <si>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</si>
  <si>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</si>
  <si>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</si>
  <si>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</si>
  <si>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</si>
  <si>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</si>
  <si>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</si>
  <si>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</si>
  <si>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</si>
  <si>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</si>
  <si>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</si>
  <si>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</si>
  <si>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</si>
  <si>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</si>
  <si>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</si>
  <si>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</si>
  <si>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</si>
  <si>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</si>
  <si>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</si>
  <si>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</si>
  <si>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</si>
  <si>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</si>
  <si>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</si>
  <si>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</si>
  <si>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</si>
  <si>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</si>
  <si>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</si>
  <si>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</si>
  <si>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</si>
  <si>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</si>
  <si>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</si>
  <si>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</si>
  <si>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</si>
  <si>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</si>
  <si>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</si>
  <si>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</si>
  <si>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</si>
  <si>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</si>
  <si>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</si>
  <si>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</si>
  <si>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</si>
  <si>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</si>
  <si>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</si>
  <si>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</si>
  <si>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</si>
  <si>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</si>
  <si>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</si>
  <si>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</si>
  <si>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</si>
  <si>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</si>
  <si>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</si>
  <si>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</si>
  <si>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</si>
  <si>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</si>
  <si>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</si>
  <si>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</si>
  <si>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</si>
  <si>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</si>
  <si>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</si>
  <si>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</si>
  <si>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</si>
  <si>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</si>
  <si>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</si>
  <si>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</si>
  <si>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</si>
  <si>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</si>
  <si>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</si>
  <si>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</si>
  <si>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</si>
  <si>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</si>
  <si>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</si>
  <si>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</si>
  <si>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</si>
  <si>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</si>
  <si>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</si>
  <si>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</si>
  <si>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</si>
  <si>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</si>
  <si>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</si>
  <si>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</si>
  <si>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</si>
  <si>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</si>
  <si>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</si>
  <si>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</si>
  <si>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</si>
  <si>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</si>
  <si>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</si>
  <si>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</si>
  <si>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</si>
  <si>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</si>
  <si>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</si>
  <si>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</si>
  <si>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</si>
  <si>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</si>
  <si>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</si>
  <si>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</si>
  <si>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</si>
  <si>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</si>
  <si>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</si>
  <si>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</si>
  <si>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</si>
  <si>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</si>
  <si>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</si>
  <si>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</si>
  <si>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</si>
  <si>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</si>
  <si>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</si>
  <si>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</si>
  <si>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</si>
  <si>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</si>
  <si>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</si>
  <si>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</si>
  <si>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</si>
  <si>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</si>
  <si>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</si>
  <si>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</si>
  <si>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</si>
  <si>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</si>
  <si>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</si>
  <si>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</si>
  <si>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</si>
  <si>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</si>
  <si>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</si>
  <si>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</si>
  <si>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</si>
  <si>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</si>
  <si>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</si>
  <si>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</si>
  <si>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</si>
  <si>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</si>
  <si>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</si>
  <si>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</si>
  <si>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</si>
  <si>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</si>
  <si>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</si>
  <si>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</si>
  <si>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</si>
  <si>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</si>
  <si>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</si>
  <si>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</si>
  <si>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</si>
  <si>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</si>
  <si>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</si>
  <si>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</si>
  <si>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</si>
  <si>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</si>
  <si>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</si>
  <si>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</si>
  <si>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</si>
  <si>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</si>
  <si>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</si>
  <si>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</si>
  <si>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</si>
  <si>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</si>
  <si>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</si>
  <si>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</si>
  <si>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</si>
  <si>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</si>
  <si>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</si>
  <si>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</si>
  <si>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</si>
  <si>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</si>
  <si>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</si>
  <si>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</si>
  <si>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</si>
  <si>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</si>
  <si>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</si>
  <si>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</si>
  <si>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</si>
  <si>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</si>
  <si>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</si>
  <si>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</si>
  <si>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</si>
  <si>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</si>
  <si>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</si>
  <si>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</si>
  <si>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</si>
  <si>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</si>
  <si>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</si>
  <si>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</si>
  <si>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</si>
  <si>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</si>
  <si>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</si>
  <si>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</si>
  <si>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</si>
  <si>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</si>
  <si>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</si>
  <si>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</si>
  <si>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</si>
  <si>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</si>
  <si>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</si>
  <si>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</si>
  <si>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</si>
  <si>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</si>
  <si>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</si>
  <si>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</si>
  <si>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</si>
  <si>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</si>
  <si>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</si>
  <si>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</si>
  <si>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</si>
  <si>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</si>
  <si>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</si>
  <si>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</si>
  <si>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</si>
  <si>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</si>
  <si>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</si>
  <si>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</si>
  <si>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</si>
  <si>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</si>
  <si>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</si>
  <si>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</si>
  <si>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</si>
  <si>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</si>
  <si>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</si>
  <si>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</si>
  <si>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</si>
  <si>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</si>
  <si>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</si>
  <si>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</si>
  <si>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</si>
  <si>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</si>
  <si>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</si>
  <si>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</si>
  <si>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</si>
  <si>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</si>
  <si>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</si>
  <si>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</si>
  <si>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</si>
  <si>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</si>
  <si>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</si>
  <si>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</si>
  <si>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</si>
  <si>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</si>
  <si>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</si>
  <si>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</si>
  <si>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</si>
  <si>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</si>
  <si>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</si>
  <si>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</si>
  <si>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</si>
  <si>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</si>
  <si>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</si>
  <si>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</si>
  <si>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</si>
  <si>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</si>
  <si>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</si>
  <si>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</si>
  <si>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</si>
  <si>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</si>
  <si>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</si>
  <si>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</si>
  <si>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</si>
  <si>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</si>
  <si>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</si>
  <si>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</si>
  <si>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</si>
  <si>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</si>
  <si>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</si>
  <si>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</si>
  <si>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</si>
  <si>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</si>
  <si>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</si>
  <si>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</si>
  <si>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</si>
  <si>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</si>
  <si>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</si>
  <si>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</si>
  <si>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</si>
  <si>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</si>
  <si>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</si>
  <si>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</si>
  <si>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</si>
  <si>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</si>
  <si>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</si>
  <si>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</si>
  <si>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</si>
  <si>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</si>
  <si>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</si>
  <si>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</si>
  <si>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</si>
  <si>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</si>
  <si>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</si>
  <si>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</si>
  <si>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</si>
  <si>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</si>
  <si>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</si>
  <si>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</si>
  <si>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</si>
  <si>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</si>
  <si>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</si>
  <si>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</si>
  <si>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</si>
  <si>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</si>
  <si>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</si>
  <si>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</si>
  <si>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</si>
  <si>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</si>
  <si>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</si>
  <si>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</si>
  <si>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</si>
  <si>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</si>
  <si>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</si>
  <si>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</si>
  <si>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</si>
  <si>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</si>
  <si>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</si>
  <si>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</si>
  <si>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</si>
  <si>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</si>
  <si>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</si>
  <si>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</si>
  <si>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</si>
  <si>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</si>
  <si>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</si>
  <si>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</si>
  <si>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</si>
  <si>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</si>
  <si>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</si>
  <si>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</si>
  <si>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</si>
  <si>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</si>
  <si>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</si>
  <si>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</si>
  <si>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</si>
  <si>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</si>
  <si>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</si>
  <si>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</si>
  <si>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</si>
  <si>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</si>
  <si>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</si>
  <si>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</si>
  <si>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</si>
  <si>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</si>
  <si>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</si>
  <si>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</si>
  <si>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</si>
  <si>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</si>
  <si>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</si>
  <si>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</si>
  <si>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</si>
  <si>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</si>
  <si>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</si>
  <si>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</si>
  <si>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</si>
  <si>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</si>
  <si>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</si>
  <si>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</si>
  <si>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</si>
  <si>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</si>
  <si>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</si>
  <si>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</si>
  <si>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</si>
  <si>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</si>
  <si>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</si>
  <si>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</si>
  <si>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</si>
  <si>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</si>
  <si>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</si>
  <si>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</si>
  <si>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</si>
  <si>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</si>
  <si>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</si>
  <si>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</si>
  <si>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</si>
  <si>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</si>
  <si>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</si>
  <si>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</si>
  <si>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</si>
  <si>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</si>
  <si>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</si>
  <si>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</si>
  <si>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</si>
  <si>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</si>
  <si>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</si>
  <si>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</si>
  <si>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</si>
  <si>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</si>
  <si>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</si>
  <si>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</si>
  <si>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</si>
  <si>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</si>
  <si>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</si>
  <si>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</si>
  <si>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</si>
  <si>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</si>
  <si>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</si>
  <si>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</si>
  <si>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</si>
  <si>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</si>
  <si>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</si>
  <si>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</si>
  <si>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</si>
  <si>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</si>
  <si>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</si>
  <si>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</si>
  <si>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</si>
  <si>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</si>
  <si>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</si>
  <si>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</si>
  <si>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</si>
  <si>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</si>
  <si>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</si>
  <si>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</si>
  <si>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</si>
  <si>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</si>
  <si>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</si>
  <si>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</si>
  <si>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</si>
  <si>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</si>
  <si>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</si>
  <si>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</si>
  <si>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</si>
  <si>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</si>
  <si>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</si>
  <si>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</si>
  <si>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</si>
  <si>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</si>
  <si>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</si>
  <si>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</si>
  <si>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</si>
  <si>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</si>
  <si>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</si>
  <si>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</si>
  <si>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</si>
  <si>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</si>
  <si>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</si>
  <si>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</si>
  <si>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</si>
  <si>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</si>
  <si>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</si>
  <si>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</si>
  <si>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</si>
  <si>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</si>
  <si>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</si>
  <si>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</si>
  <si>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</si>
  <si>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</si>
  <si>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</si>
  <si>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</si>
  <si>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</si>
  <si>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</si>
  <si>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</si>
  <si>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</si>
  <si>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</si>
  <si>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</si>
  <si>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</si>
  <si>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</si>
  <si>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</si>
  <si>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</si>
  <si>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</si>
  <si>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</si>
  <si>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</si>
  <si>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</si>
  <si>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</si>
  <si>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</si>
  <si>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</si>
  <si>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</si>
  <si>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</si>
  <si>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</si>
  <si>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</si>
  <si>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</si>
  <si>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</si>
  <si>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</si>
  <si>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</si>
  <si>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</si>
  <si>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</si>
  <si>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</si>
  <si>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</si>
  <si>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</si>
  <si>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</si>
  <si>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</si>
  <si>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</si>
  <si>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</si>
  <si>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</si>
  <si>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</si>
  <si>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</si>
  <si>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</si>
  <si>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</si>
  <si>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</si>
  <si>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</si>
  <si>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</si>
  <si>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</si>
  <si>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</si>
  <si>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</si>
  <si>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</si>
  <si>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</si>
  <si>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</si>
  <si>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</si>
  <si>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</si>
  <si>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</si>
  <si>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</si>
  <si>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</si>
  <si>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</si>
  <si>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</si>
  <si>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</si>
  <si>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</si>
  <si>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</si>
  <si>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</si>
  <si>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</si>
  <si>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</si>
  <si>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</si>
  <si>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</si>
  <si>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</si>
  <si>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</si>
  <si>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</si>
  <si>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</si>
  <si>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</si>
  <si>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</si>
  <si>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</si>
  <si>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</si>
  <si>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</si>
  <si>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</si>
  <si>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</si>
  <si>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</si>
  <si>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</si>
  <si>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</si>
  <si>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</si>
  <si>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</si>
  <si>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</si>
  <si>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</si>
  <si>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</si>
  <si>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</si>
  <si>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</si>
  <si>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</si>
  <si>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</si>
  <si>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</si>
  <si>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</si>
  <si>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</si>
  <si>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</si>
  <si>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</si>
  <si>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</si>
  <si>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</si>
  <si>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</si>
  <si>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</si>
  <si>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</si>
  <si>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</si>
  <si>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</si>
  <si>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</si>
  <si>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</si>
  <si>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</si>
  <si>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</si>
  <si>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</si>
  <si>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</si>
  <si>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</si>
  <si>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</si>
  <si>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</si>
  <si>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</si>
  <si>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</si>
  <si>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</si>
  <si>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</si>
  <si>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</si>
  <si>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</si>
  <si>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</si>
  <si>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</si>
  <si>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</si>
  <si>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</si>
  <si>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</si>
  <si>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</si>
  <si>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</si>
  <si>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</si>
  <si>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</si>
  <si>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</si>
  <si>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</si>
  <si>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</si>
  <si>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</si>
  <si>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</si>
  <si>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</si>
  <si>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</si>
  <si>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</si>
  <si>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</si>
  <si>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</si>
  <si>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</si>
  <si>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</si>
  <si>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</si>
  <si>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</si>
  <si>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</si>
  <si>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</si>
  <si>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</si>
  <si>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</si>
  <si>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</si>
  <si>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</si>
  <si>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</si>
  <si>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</si>
  <si>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</si>
  <si>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</si>
  <si>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</si>
  <si>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</si>
  <si>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</si>
  <si>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</si>
  <si>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</si>
  <si>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</si>
  <si>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</si>
  <si>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</si>
  <si>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</si>
  <si>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</si>
  <si>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</si>
  <si>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</si>
  <si>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</si>
  <si>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</si>
  <si>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</si>
  <si>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</si>
  <si>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</si>
  <si>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</si>
  <si>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</si>
  <si>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</si>
  <si>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</si>
  <si>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</si>
  <si>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</si>
  <si>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</si>
  <si>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</si>
  <si>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</si>
  <si>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</si>
  <si>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</si>
  <si>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</si>
  <si>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</si>
  <si>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</si>
  <si>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</si>
  <si>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</si>
  <si>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</si>
  <si>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</si>
  <si>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</si>
  <si>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</si>
  <si>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</si>
  <si>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</si>
  <si>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</si>
  <si>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</si>
  <si>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</si>
  <si>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</si>
  <si>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</si>
  <si>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</si>
  <si>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</si>
  <si>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</si>
  <si>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</si>
  <si>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</si>
  <si>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</si>
  <si>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</si>
  <si>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</si>
  <si>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</si>
  <si>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</si>
  <si>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</si>
  <si>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</si>
  <si>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</si>
  <si>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</si>
  <si>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</si>
  <si>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</si>
  <si>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</si>
  <si>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</si>
  <si>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</si>
  <si>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</si>
  <si>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</si>
  <si>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</si>
  <si>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</si>
  <si>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</si>
  <si>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</si>
  <si>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</si>
  <si>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</si>
  <si>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</si>
  <si>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</si>
  <si>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</si>
  <si>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</si>
  <si>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</si>
  <si>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</si>
  <si>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</si>
  <si>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</si>
  <si>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</si>
  <si>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</si>
  <si>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</si>
  <si>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</si>
  <si>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</si>
  <si>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</si>
  <si>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</si>
  <si>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</si>
  <si>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</si>
  <si>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</si>
  <si>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</si>
  <si>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</si>
  <si>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</si>
  <si>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</si>
  <si>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</si>
  <si>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</si>
  <si>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</si>
  <si>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</si>
  <si>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</si>
  <si>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</si>
  <si>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</si>
  <si>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</si>
  <si>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</si>
  <si>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</si>
  <si>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</si>
  <si>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</si>
  <si>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</si>
  <si>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</si>
  <si>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</si>
  <si>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</si>
  <si>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</si>
  <si>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</si>
  <si>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</si>
  <si>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</si>
  <si>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</si>
  <si>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</si>
  <si>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</si>
  <si>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</si>
  <si>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</si>
  <si>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</si>
  <si>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</si>
  <si>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</si>
  <si>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</si>
  <si>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</si>
  <si>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</si>
  <si>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</si>
  <si>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</si>
  <si>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</si>
  <si>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</si>
  <si>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</si>
  <si>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</si>
  <si>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</si>
  <si>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</si>
  <si>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</si>
  <si>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</si>
  <si>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</si>
  <si>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</si>
  <si>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</si>
  <si>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</si>
  <si>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</si>
  <si>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</si>
  <si>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</si>
  <si>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</si>
  <si>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</si>
  <si>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</si>
  <si>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</si>
  <si>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</si>
  <si>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</si>
  <si>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</si>
  <si>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</si>
  <si>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</si>
  <si>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</si>
  <si>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</si>
  <si>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</si>
  <si>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</si>
  <si>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</si>
  <si>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</si>
  <si>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</si>
  <si>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</si>
  <si>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</si>
  <si>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</si>
  <si>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</si>
  <si>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</si>
  <si>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</si>
  <si>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</si>
  <si>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</si>
  <si>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</si>
  <si>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</si>
  <si>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</si>
  <si>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</si>
  <si>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</si>
  <si>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</si>
  <si>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</si>
  <si>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</si>
  <si>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</si>
  <si>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</si>
  <si>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</si>
  <si>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</si>
  <si>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</si>
  <si>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</si>
  <si>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</si>
  <si>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</si>
  <si>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</si>
  <si>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</si>
  <si>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</si>
  <si>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</si>
  <si>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</si>
  <si>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</si>
  <si>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</si>
  <si>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</si>
  <si>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</si>
  <si>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</si>
  <si>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</si>
  <si>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</si>
  <si>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</si>
  <si>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</si>
  <si>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</si>
  <si>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</si>
  <si>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</si>
  <si>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</si>
  <si>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</si>
  <si>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</si>
  <si>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</si>
  <si>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</si>
  <si>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</si>
  <si>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</si>
  <si>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</si>
  <si>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</si>
  <si>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</si>
  <si>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</si>
  <si>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</si>
  <si>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</si>
  <si>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</si>
  <si>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</si>
  <si>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</si>
  <si>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</si>
  <si>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</si>
  <si>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</si>
  <si>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</si>
  <si>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</si>
  <si>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</si>
  <si>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</si>
  <si>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</si>
  <si>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</si>
  <si>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</si>
  <si>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</si>
  <si>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</si>
  <si>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</si>
  <si>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</si>
  <si>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</si>
  <si>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</si>
  <si>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</si>
  <si>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</si>
  <si>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</si>
  <si>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</si>
  <si>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</si>
  <si>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</si>
  <si>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</si>
  <si>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</si>
  <si>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</si>
  <si>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</si>
  <si>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</si>
  <si>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</si>
  <si>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</si>
  <si>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</si>
  <si>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</si>
  <si>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</si>
  <si>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</si>
  <si>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</si>
  <si>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</si>
  <si>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</si>
  <si>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</si>
  <si>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</si>
  <si>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</si>
  <si>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</si>
  <si>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</si>
  <si>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</si>
  <si>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</si>
  <si>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</si>
  <si>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</si>
  <si>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</si>
  <si>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</si>
  <si>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</si>
  <si>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</si>
  <si>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</si>
  <si>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</si>
  <si>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</si>
  <si>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</si>
  <si>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</si>
  <si>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</si>
  <si>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</si>
  <si>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</si>
  <si>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</si>
  <si>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</si>
  <si>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</si>
  <si>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</si>
  <si>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</si>
  <si>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</si>
  <si>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</si>
  <si>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</si>
  <si>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</si>
  <si>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</si>
  <si>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</si>
  <si>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</si>
  <si>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</si>
  <si>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</si>
  <si>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</si>
  <si>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</si>
  <si>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</si>
  <si>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</si>
  <si>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</si>
  <si>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</si>
  <si>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</si>
  <si>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</si>
  <si>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</si>
  <si>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</si>
  <si>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</si>
  <si>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</si>
  <si>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</si>
  <si>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</si>
  <si>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</si>
  <si>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</si>
  <si>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</si>
  <si>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</si>
  <si>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</si>
  <si>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</si>
  <si>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</si>
  <si>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</si>
  <si>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</si>
  <si>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</si>
  <si>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</si>
  <si>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</si>
  <si>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</si>
  <si>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</si>
  <si>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</si>
  <si>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</si>
  <si>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</si>
  <si>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</si>
  <si>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</si>
  <si>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</si>
  <si>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</si>
  <si>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</si>
  <si>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</si>
  <si>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</si>
  <si>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</si>
  <si>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</si>
  <si>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</si>
  <si>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</si>
  <si>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</si>
  <si>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</si>
  <si>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</si>
  <si>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</si>
  <si>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</si>
  <si>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</si>
  <si>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</si>
  <si>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</si>
  <si>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</si>
  <si>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</si>
  <si>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</si>
  <si>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</si>
  <si>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</si>
  <si>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</si>
  <si>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</si>
  <si>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</si>
  <si>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</si>
  <si>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</si>
  <si>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</si>
  <si>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</si>
  <si>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</si>
  <si>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</si>
  <si>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</si>
  <si>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</si>
  <si>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</si>
  <si>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</si>
  <si>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</si>
  <si>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</si>
  <si>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</si>
  <si>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</si>
  <si>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</si>
  <si>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</si>
  <si>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</si>
  <si>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</si>
  <si>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</si>
  <si>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</si>
  <si>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</si>
  <si>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</si>
  <si>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</si>
  <si>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</si>
  <si>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</si>
  <si>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</si>
  <si>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</si>
  <si>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</si>
  <si>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</si>
  <si>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</si>
  <si>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</si>
  <si>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</si>
  <si>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</si>
  <si>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</si>
  <si>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</si>
  <si>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</si>
  <si>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</si>
  <si>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</si>
  <si>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</si>
  <si>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</si>
  <si>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</si>
  <si>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</si>
  <si>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</si>
  <si>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</si>
  <si>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</si>
  <si>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</si>
  <si>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</si>
  <si>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</si>
  <si>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</si>
  <si>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</si>
  <si>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</si>
  <si>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</si>
  <si>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</si>
  <si>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</si>
  <si>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</si>
  <si>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</si>
  <si>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</si>
  <si>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</si>
  <si>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</si>
  <si>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</si>
  <si>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</si>
  <si>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</si>
  <si>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</si>
  <si>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</si>
  <si>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</si>
  <si>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</si>
  <si>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</si>
  <si>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</si>
  <si>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</si>
  <si>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</si>
  <si>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</si>
  <si>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</si>
  <si>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</si>
  <si>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</si>
  <si>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</si>
  <si>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</si>
  <si>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</si>
  <si>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</si>
  <si>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</si>
  <si>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</si>
  <si>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</si>
  <si>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</si>
  <si>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</si>
  <si>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</si>
  <si>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</si>
  <si>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</si>
  <si>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</si>
  <si>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</si>
  <si>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</si>
  <si>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</si>
  <si>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</si>
  <si>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</si>
  <si>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</si>
  <si>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</si>
  <si>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</si>
  <si>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</si>
  <si>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</si>
  <si>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</si>
  <si>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</si>
  <si>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</si>
  <si>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</si>
  <si>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</si>
  <si>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</si>
  <si>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</si>
  <si>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</si>
  <si>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</si>
  <si>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</si>
  <si>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</si>
  <si>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</si>
  <si>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</si>
  <si>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</si>
  <si>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</si>
  <si>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</si>
  <si>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</si>
  <si>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</si>
  <si>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</si>
  <si>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</si>
  <si>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</si>
  <si>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</si>
  <si>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</si>
  <si>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</si>
  <si>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</si>
  <si>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</si>
  <si>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</si>
  <si>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</si>
  <si>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</si>
  <si>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</si>
  <si>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</si>
  <si>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</si>
  <si>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</si>
  <si>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</si>
  <si>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</si>
  <si>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</si>
  <si>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</si>
  <si>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</si>
  <si>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</si>
  <si>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</si>
  <si>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</si>
  <si>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</si>
  <si>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</si>
  <si>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</si>
  <si>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</si>
  <si>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</si>
  <si>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</si>
  <si>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</si>
  <si>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</si>
  <si>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</si>
  <si>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</si>
  <si>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</si>
  <si>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</si>
  <si>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</si>
  <si>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</si>
  <si>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</si>
  <si>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</si>
  <si>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</si>
  <si>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</si>
  <si>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</si>
  <si>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</si>
  <si>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</si>
  <si>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</si>
  <si>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</si>
  <si>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</si>
  <si>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</si>
  <si>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</si>
  <si>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</si>
  <si>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</si>
  <si>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</si>
  <si>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</si>
  <si>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</si>
  <si>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</si>
  <si>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</si>
  <si>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</si>
  <si>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</si>
  <si>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</si>
  <si>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</si>
  <si>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</si>
  <si>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</si>
  <si>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</si>
  <si>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</si>
  <si>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</si>
  <si>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</si>
  <si>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</si>
  <si>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</si>
  <si>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</si>
  <si>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</si>
  <si>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</si>
  <si>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</si>
  <si>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</si>
  <si>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</si>
  <si>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</si>
  <si>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</si>
  <si>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</si>
  <si>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</si>
  <si>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</si>
  <si>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</si>
  <si>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</si>
  <si>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</si>
  <si>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</si>
  <si>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</si>
  <si>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</si>
  <si>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</si>
  <si>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</si>
  <si>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</si>
  <si>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</si>
  <si>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</si>
  <si>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</si>
  <si>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</si>
  <si>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</si>
  <si>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</si>
  <si>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</si>
  <si>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</si>
  <si>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</si>
  <si>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</si>
  <si>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</si>
  <si>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</si>
  <si>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</si>
  <si>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</si>
  <si>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</si>
  <si>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</si>
  <si>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</si>
  <si>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</si>
  <si>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</si>
  <si>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</si>
  <si>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</si>
  <si>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</si>
  <si>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</si>
  <si>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</si>
  <si>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</si>
  <si>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</si>
  <si>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</si>
  <si>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</si>
  <si>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</si>
  <si>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</si>
  <si>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</si>
  <si>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</si>
  <si>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</si>
  <si>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</si>
  <si>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</si>
  <si>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</si>
  <si>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</si>
  <si>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</si>
  <si>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</si>
  <si>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</si>
  <si>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</si>
  <si>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</si>
  <si>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</si>
  <si>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</si>
  <si>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</si>
  <si>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</si>
  <si>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</si>
  <si>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</si>
  <si>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</si>
  <si>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</si>
  <si>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</si>
  <si>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</si>
  <si>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</si>
  <si>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</si>
  <si>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</si>
  <si>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</si>
  <si>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</si>
  <si>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</si>
  <si>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</si>
  <si>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</si>
  <si>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</si>
  <si>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</si>
  <si>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</si>
  <si>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</si>
  <si>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</si>
  <si>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</si>
  <si>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</si>
  <si>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</si>
  <si>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</si>
  <si>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</si>
  <si>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</si>
  <si>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</si>
  <si>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</si>
  <si>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</si>
  <si>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</si>
  <si>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</si>
  <si>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</si>
  <si>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</si>
  <si>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</si>
  <si>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</si>
  <si>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</si>
  <si>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</si>
  <si>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</si>
  <si>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</si>
  <si>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</si>
  <si>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</si>
  <si>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</si>
  <si>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</si>
  <si>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</si>
  <si>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</si>
  <si>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</si>
  <si>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</si>
  <si>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</si>
  <si>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</si>
  <si>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</si>
  <si>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</si>
  <si>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</si>
  <si>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</si>
  <si>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</si>
  <si>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</si>
  <si>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</si>
  <si>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</si>
  <si>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</si>
  <si>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</si>
  <si>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</si>
  <si>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</si>
  <si>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</si>
  <si>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</si>
  <si>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</si>
  <si>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</si>
  <si>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</si>
  <si>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</si>
  <si>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</si>
  <si>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</si>
  <si>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</si>
  <si>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</si>
  <si>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</si>
  <si>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</si>
  <si>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</si>
  <si>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</si>
  <si>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</si>
  <si>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</si>
  <si>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</si>
  <si>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</si>
  <si>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</si>
  <si>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</si>
  <si>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</si>
  <si>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</si>
  <si>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</si>
  <si>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</si>
  <si>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</si>
  <si>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</si>
  <si>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</si>
  <si>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</si>
  <si>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</si>
  <si>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</si>
  <si>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</si>
  <si>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</si>
  <si>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</si>
  <si>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</si>
  <si>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</si>
  <si>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</si>
  <si>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</si>
  <si>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</si>
  <si>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</si>
  <si>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</si>
  <si>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</si>
  <si>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</si>
  <si>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</si>
  <si>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</si>
  <si>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</si>
  <si>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</si>
  <si>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</si>
  <si>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</si>
  <si>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</si>
  <si>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</si>
  <si>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</si>
  <si>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</si>
  <si>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</si>
  <si>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</si>
  <si>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</si>
  <si>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</si>
  <si>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</si>
  <si>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</si>
  <si>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</si>
  <si>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</si>
  <si>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</si>
  <si>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</si>
  <si>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</si>
  <si>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</si>
  <si>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</si>
  <si>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</si>
  <si>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</si>
  <si>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</si>
  <si>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</si>
  <si>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</si>
  <si>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</si>
  <si>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</si>
  <si>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</si>
  <si>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</si>
  <si>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</si>
  <si>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</si>
  <si>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</si>
  <si>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</si>
  <si>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</si>
  <si>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</si>
  <si>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</si>
  <si>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</si>
  <si>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</si>
  <si>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</si>
  <si>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</si>
  <si>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</si>
  <si>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</si>
  <si>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</si>
  <si>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</si>
  <si>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</si>
  <si>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</si>
  <si>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</si>
  <si>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</si>
  <si>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</si>
  <si>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</si>
  <si>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</si>
  <si>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</si>
  <si>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</si>
  <si>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</si>
  <si>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</si>
  <si>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</si>
  <si>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</si>
  <si>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</si>
  <si>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</si>
  <si>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</si>
  <si>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</si>
  <si>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</si>
  <si>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</si>
  <si>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</si>
  <si>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</si>
  <si>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</si>
  <si>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</si>
  <si>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</si>
  <si>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</si>
  <si>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</si>
  <si>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</si>
  <si>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</si>
  <si>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</si>
  <si>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</si>
  <si>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</si>
  <si>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</si>
  <si>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</si>
  <si>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</si>
  <si>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</si>
  <si>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</si>
  <si>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</si>
  <si>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</si>
  <si>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</si>
  <si>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</si>
  <si>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</si>
  <si>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</si>
  <si>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</si>
  <si>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</si>
  <si>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</si>
  <si>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</si>
  <si>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</si>
  <si>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</si>
  <si>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</si>
  <si>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</si>
  <si>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</si>
  <si>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</si>
  <si>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</si>
  <si>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</si>
  <si>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</si>
  <si>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</si>
  <si>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</si>
  <si>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</si>
  <si>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</si>
  <si>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</si>
  <si>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</si>
  <si>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</si>
  <si>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</si>
  <si>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</si>
  <si>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</si>
  <si>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</si>
  <si>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</si>
  <si>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</si>
  <si>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</si>
  <si>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</si>
  <si>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</si>
  <si>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</si>
  <si>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</si>
  <si>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</si>
  <si>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</si>
  <si>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</si>
  <si>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</si>
  <si>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</si>
  <si>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</si>
  <si>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</si>
  <si>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</si>
  <si>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</si>
  <si>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</si>
  <si>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</si>
  <si>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</si>
  <si>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</si>
  <si>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</si>
  <si>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</si>
  <si>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</si>
  <si>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</si>
  <si>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</si>
  <si>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</si>
  <si>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</si>
  <si>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</si>
  <si>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</si>
  <si>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</si>
  <si>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</si>
  <si>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</si>
  <si>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</si>
  <si>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</si>
  <si>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</si>
  <si>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</si>
  <si>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</si>
  <si>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</si>
  <si>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</si>
  <si>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</si>
  <si>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</si>
  <si>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</si>
  <si>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</si>
  <si>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</si>
  <si>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</si>
  <si>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</si>
  <si>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</si>
  <si>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</si>
  <si>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</si>
  <si>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</si>
  <si>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</si>
  <si>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</si>
  <si>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</si>
  <si>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</si>
  <si>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</si>
  <si>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</si>
  <si>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</si>
  <si>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</si>
  <si>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</si>
  <si>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</si>
  <si>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</si>
  <si>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</si>
  <si>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</si>
  <si>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</si>
  <si>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</si>
  <si>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</si>
  <si>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</si>
  <si>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</si>
  <si>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</si>
  <si>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</si>
  <si>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</si>
  <si>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</si>
  <si>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</si>
  <si>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</si>
  <si>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</si>
  <si>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</si>
  <si>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</si>
  <si>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</si>
  <si>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</si>
  <si>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</si>
  <si>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</si>
  <si>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</si>
  <si>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</si>
  <si>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</si>
  <si>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</si>
  <si>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</si>
  <si>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</si>
  <si>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</si>
  <si>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</si>
  <si>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</si>
  <si>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</si>
  <si>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</si>
  <si>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</si>
  <si>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</si>
  <si>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</si>
  <si>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</si>
  <si>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</si>
  <si>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</si>
  <si>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</si>
  <si>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</si>
  <si>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</si>
  <si>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</si>
  <si>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</si>
  <si>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</si>
  <si>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</si>
  <si>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</si>
  <si>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</si>
  <si>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</si>
  <si>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</si>
  <si>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</si>
  <si>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</si>
  <si>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</si>
  <si>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</si>
  <si>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</si>
  <si>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</si>
  <si>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</si>
  <si>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</si>
  <si>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</si>
  <si>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</si>
  <si>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</si>
  <si>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</si>
  <si>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</si>
  <si>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</si>
  <si>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</si>
  <si>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</si>
  <si>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</si>
  <si>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</si>
  <si>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</si>
  <si>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</si>
  <si>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</si>
  <si>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</si>
  <si>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</si>
  <si>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</si>
  <si>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</si>
  <si>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</si>
  <si>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</si>
  <si>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</si>
  <si>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</si>
  <si>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</si>
  <si>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</si>
  <si>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</si>
  <si>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</si>
  <si>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</si>
  <si>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</si>
  <si>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</si>
  <si>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</si>
  <si>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</si>
  <si>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</si>
  <si>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</si>
  <si>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</si>
  <si>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</si>
  <si>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</si>
  <si>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</si>
  <si>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</si>
  <si>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</si>
  <si>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</si>
  <si>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</si>
  <si>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</si>
  <si>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</si>
  <si>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</si>
  <si>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</si>
  <si>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</si>
  <si>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</si>
  <si>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</si>
  <si>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</si>
  <si>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</si>
  <si>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</si>
  <si>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</si>
  <si>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</si>
  <si>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</si>
  <si>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</si>
  <si>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</si>
  <si>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</si>
  <si>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</si>
  <si>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</si>
  <si>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</si>
  <si>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</si>
  <si>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</si>
  <si>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</si>
  <si>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</si>
  <si>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</si>
  <si>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</si>
  <si>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</si>
  <si>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</si>
  <si>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</si>
  <si>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</si>
  <si>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</si>
  <si>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</si>
  <si>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</si>
  <si>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</si>
  <si>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</si>
  <si>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</si>
  <si>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</si>
  <si>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</si>
  <si>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</si>
  <si>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</si>
  <si>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</si>
  <si>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</si>
  <si>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</si>
  <si>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</si>
  <si>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</si>
  <si>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</si>
  <si>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</si>
  <si>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</si>
  <si>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</si>
  <si>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</si>
  <si>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</si>
  <si>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</si>
  <si>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</si>
  <si>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</si>
  <si>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</si>
  <si>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</si>
  <si>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</si>
  <si>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</si>
  <si>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</si>
  <si>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</si>
  <si>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</si>
  <si>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</si>
  <si>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</si>
  <si>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</si>
  <si>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</si>
  <si>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</si>
  <si>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</si>
  <si>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</si>
  <si>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</si>
  <si>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</si>
  <si>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</si>
  <si>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</si>
  <si>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</si>
  <si>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</si>
  <si>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</si>
  <si>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</si>
  <si>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</si>
  <si>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</si>
  <si>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</si>
  <si>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</si>
  <si>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</si>
  <si>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</si>
  <si>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</si>
  <si>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</si>
  <si>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</si>
  <si>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</si>
  <si>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</si>
  <si>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</si>
  <si>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</si>
  <si>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</si>
  <si>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</si>
  <si>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</si>
  <si>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</si>
  <si>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</si>
  <si>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</si>
  <si>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</si>
  <si>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</si>
  <si>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</si>
  <si>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</si>
  <si>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</si>
  <si>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</si>
  <si>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</si>
  <si>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</si>
  <si>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</si>
  <si>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</si>
  <si>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</si>
  <si>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</si>
  <si>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</si>
  <si>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</si>
  <si>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</si>
  <si>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</si>
  <si>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</si>
  <si>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</si>
  <si>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</si>
  <si>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</si>
  <si>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</si>
  <si>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</si>
  <si>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</si>
  <si>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</si>
  <si>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</si>
  <si>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</si>
  <si>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</si>
  <si>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</si>
  <si>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</si>
  <si>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</si>
  <si>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</si>
  <si>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</si>
  <si>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</si>
  <si>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</si>
  <si>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</si>
  <si>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</si>
  <si>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</si>
  <si>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</si>
  <si>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</si>
  <si>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</si>
  <si>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</si>
  <si>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</si>
  <si>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</si>
  <si>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</si>
  <si>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</si>
  <si>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</si>
  <si>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</si>
  <si>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</si>
  <si>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</si>
  <si>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</si>
  <si>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</si>
  <si>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</si>
  <si>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</si>
  <si>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</si>
  <si>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</si>
  <si>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</si>
  <si>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</si>
  <si>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</si>
  <si>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</si>
  <si>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</si>
  <si>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</si>
  <si>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</si>
  <si>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</si>
  <si>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</si>
  <si>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</si>
  <si>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</si>
  <si>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</si>
  <si>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</si>
  <si>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</si>
  <si>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</si>
  <si>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</si>
  <si>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</si>
  <si>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</si>
  <si>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</si>
  <si>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</si>
  <si>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</si>
  <si>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</si>
  <si>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</si>
  <si>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</si>
  <si>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</si>
  <si>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</si>
  <si>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</si>
  <si>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</si>
  <si>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</si>
  <si>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</si>
  <si>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</si>
  <si>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</si>
  <si>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</si>
  <si>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</si>
  <si>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</si>
  <si>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</si>
  <si>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</si>
  <si>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</si>
  <si>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</si>
  <si>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</si>
  <si>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</si>
  <si>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</si>
  <si>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</si>
  <si>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</si>
  <si>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</si>
  <si>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</si>
  <si>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</si>
  <si>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</si>
  <si>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</si>
  <si>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</si>
  <si>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</si>
  <si>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</si>
  <si>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</si>
  <si>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</si>
  <si>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</si>
  <si>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</si>
  <si>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</si>
  <si>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</si>
  <si>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</si>
  <si>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</si>
  <si>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</si>
  <si>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</si>
  <si>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</si>
  <si>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</si>
  <si>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</si>
  <si>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</si>
  <si>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</si>
  <si>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</si>
  <si>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</si>
  <si>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</si>
  <si>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</si>
  <si>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</si>
  <si>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</si>
  <si>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</si>
  <si>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</si>
  <si>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</si>
  <si>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</si>
  <si>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</si>
  <si>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</si>
  <si>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</si>
  <si>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</si>
  <si>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</si>
  <si>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</si>
  <si>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</si>
  <si>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</si>
  <si>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</si>
  <si>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</si>
  <si>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</si>
  <si>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</si>
  <si>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</si>
  <si>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</si>
  <si>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</si>
  <si>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</si>
  <si>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</si>
  <si>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</si>
  <si>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</si>
  <si>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</si>
  <si>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</si>
  <si>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</si>
  <si>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</si>
  <si>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</si>
  <si>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</si>
  <si>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</si>
  <si>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</si>
  <si>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</si>
  <si>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</si>
  <si>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</si>
  <si>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</si>
  <si>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</si>
  <si>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</si>
  <si>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</si>
  <si>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</si>
  <si>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</si>
  <si>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</si>
  <si>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</si>
  <si>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</si>
  <si>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</si>
  <si>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</si>
  <si>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</si>
  <si>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</si>
  <si>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</si>
  <si>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</si>
  <si>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</si>
  <si>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</si>
  <si>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</si>
  <si>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</si>
  <si>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</si>
  <si>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</si>
  <si>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</si>
  <si>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</si>
  <si>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</si>
  <si>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</si>
  <si>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</si>
  <si>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</si>
  <si>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</si>
  <si>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</si>
  <si>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</si>
  <si>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</si>
  <si>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</si>
  <si>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</si>
  <si>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</si>
  <si>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</si>
  <si>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</si>
  <si>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</si>
  <si>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</si>
  <si>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</si>
  <si>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</si>
  <si>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</si>
  <si>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</si>
  <si>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</si>
  <si>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</si>
  <si>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</si>
  <si>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</si>
  <si>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</si>
  <si>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</si>
  <si>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</si>
  <si>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</si>
  <si>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</si>
  <si>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</si>
  <si>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</si>
  <si>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</si>
  <si>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</si>
  <si>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</si>
  <si>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</si>
  <si>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</si>
  <si>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</si>
  <si>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</si>
  <si>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</si>
  <si>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</si>
  <si>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</si>
  <si>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</si>
  <si>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</si>
  <si>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</si>
  <si>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</si>
  <si>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</si>
  <si>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</si>
  <si>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</si>
  <si>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</si>
  <si>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</si>
  <si>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</si>
  <si>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</si>
  <si>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</si>
  <si>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</si>
  <si>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</si>
  <si>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</si>
  <si>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</si>
  <si>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</si>
  <si>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</si>
  <si>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</si>
  <si>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</si>
  <si>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</si>
  <si>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</si>
  <si>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</si>
  <si>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</si>
  <si>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</si>
  <si>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</si>
  <si>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</si>
  <si>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</si>
  <si>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</si>
  <si>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</si>
  <si>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</si>
  <si>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</si>
  <si>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</si>
  <si>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</si>
  <si>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</si>
  <si>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</si>
  <si>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</si>
  <si>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</si>
  <si>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</si>
  <si>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</si>
  <si>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</si>
  <si>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</si>
  <si>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</si>
  <si>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</si>
  <si>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</si>
  <si>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</si>
  <si>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</si>
  <si>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</si>
  <si>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</si>
  <si>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</si>
  <si>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</si>
  <si>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</si>
  <si>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</si>
  <si>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</si>
  <si>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</si>
  <si>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</si>
  <si>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</si>
  <si>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</si>
  <si>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</si>
  <si>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</si>
  <si>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</si>
  <si>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</si>
  <si>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</si>
  <si>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</si>
  <si>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</si>
  <si>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</si>
  <si>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</si>
  <si>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</si>
  <si>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</si>
  <si>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</si>
  <si>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</si>
  <si>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</si>
  <si>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</si>
  <si>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</si>
  <si>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</si>
  <si>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</si>
  <si>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</si>
  <si>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</si>
  <si>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</si>
  <si>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</si>
  <si>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</si>
  <si>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</si>
  <si>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</si>
  <si>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</si>
  <si>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</si>
  <si>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</si>
  <si>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</si>
  <si>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</si>
  <si>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</si>
  <si>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</si>
  <si>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</si>
  <si>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</si>
  <si>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</si>
  <si>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</si>
  <si>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</si>
  <si>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</si>
  <si>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</si>
  <si>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</si>
  <si>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</si>
  <si>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</si>
  <si>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</si>
  <si>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</si>
  <si>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</si>
  <si>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</si>
  <si>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</si>
  <si>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</si>
  <si>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</si>
  <si>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</si>
  <si>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</si>
  <si>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</si>
  <si>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</si>
  <si>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</si>
  <si>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</si>
  <si>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</si>
  <si>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</si>
  <si>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</si>
  <si>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</si>
  <si>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</si>
  <si>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</si>
  <si>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</si>
  <si>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</si>
  <si>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</si>
  <si>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</si>
  <si>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</si>
  <si>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</si>
  <si>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</si>
  <si>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</si>
  <si>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</si>
  <si>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</si>
  <si>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</si>
  <si>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</si>
  <si>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</si>
  <si>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</si>
  <si>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</si>
  <si>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</si>
  <si>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</si>
  <si>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</si>
  <si>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</si>
  <si>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</si>
  <si>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</si>
  <si>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</si>
  <si>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</si>
  <si>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</si>
  <si>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</si>
  <si>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</si>
  <si>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</si>
  <si>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</si>
  <si>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</si>
  <si>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</si>
  <si>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</si>
  <si>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</si>
  <si>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</si>
  <si>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</si>
  <si>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</si>
  <si>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</si>
  <si>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</si>
  <si>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</si>
  <si>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</si>
  <si>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</si>
  <si>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</si>
  <si>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</si>
  <si>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</si>
  <si>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</si>
  <si>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</si>
  <si>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</si>
  <si>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</si>
  <si>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</si>
  <si>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</si>
  <si>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</si>
  <si>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</si>
  <si>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</si>
  <si>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</si>
  <si>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</si>
  <si>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</si>
  <si>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</si>
  <si>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</si>
  <si>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</si>
  <si>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</si>
  <si>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</si>
  <si>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</si>
  <si>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</si>
  <si>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</si>
  <si>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</si>
  <si>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</si>
  <si>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</si>
  <si>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</si>
  <si>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</si>
  <si>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</si>
  <si>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</si>
  <si>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</si>
  <si>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</si>
  <si>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</si>
  <si>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</si>
  <si>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</si>
  <si>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</si>
  <si>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</si>
  <si>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</si>
  <si>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</si>
  <si>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</si>
  <si>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</si>
  <si>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</si>
  <si>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</si>
  <si>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</si>
  <si>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</si>
  <si>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</si>
  <si>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</si>
  <si>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</si>
  <si>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</si>
  <si>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</si>
  <si>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</si>
  <si>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</si>
  <si>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</si>
  <si>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</si>
  <si>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</si>
  <si>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</si>
  <si>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</si>
  <si>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</si>
  <si>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</si>
  <si>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</si>
  <si>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</si>
  <si>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</si>
  <si>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</si>
  <si>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</si>
  <si>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</si>
  <si>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</si>
  <si>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</si>
  <si>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</si>
  <si>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</si>
  <si>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</si>
  <si>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</si>
  <si>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</si>
  <si>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</si>
  <si>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</si>
  <si>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</si>
  <si>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</si>
  <si>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</si>
  <si>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</si>
  <si>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</si>
  <si>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</si>
  <si>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</si>
  <si>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</si>
  <si>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</si>
  <si>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</si>
  <si>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</si>
  <si>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</si>
  <si>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</si>
  <si>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</si>
  <si>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</si>
  <si>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</si>
  <si>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</si>
  <si>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</si>
  <si>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</si>
  <si>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</si>
  <si>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</si>
  <si>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</si>
  <si>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</si>
  <si>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</si>
  <si>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</si>
  <si>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</si>
  <si>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</si>
  <si>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</si>
  <si>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</si>
  <si>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</si>
  <si>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</si>
  <si>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</si>
  <si>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</si>
  <si>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</si>
  <si>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</si>
  <si>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</si>
  <si>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</si>
  <si>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</si>
  <si>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</si>
  <si>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</si>
  <si>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</si>
  <si>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</si>
  <si>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</si>
  <si>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</si>
  <si>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</si>
  <si>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</si>
  <si>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</si>
  <si>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</si>
  <si>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</si>
  <si>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</si>
  <si>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</si>
  <si>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</si>
  <si>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</si>
  <si>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</si>
  <si>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</si>
  <si>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</si>
  <si>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</si>
  <si>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</si>
  <si>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</si>
  <si>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</si>
  <si>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</si>
  <si>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</si>
  <si>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</si>
  <si>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</si>
  <si>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</si>
  <si>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</si>
  <si>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</si>
  <si>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</si>
  <si>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</si>
  <si>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</si>
  <si>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</si>
  <si>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</si>
  <si>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</si>
  <si>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</si>
  <si>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</si>
  <si>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</si>
  <si>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</si>
  <si>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</si>
  <si>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</si>
  <si>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</si>
  <si>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</si>
  <si>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</si>
  <si>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</si>
  <si>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</si>
  <si>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</si>
  <si>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</si>
  <si>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</si>
  <si>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</si>
  <si>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</si>
  <si>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</si>
  <si>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</si>
  <si>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</si>
  <si>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</si>
  <si>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</si>
  <si>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</si>
  <si>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</si>
  <si>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</si>
  <si>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</si>
  <si>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</si>
  <si>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</si>
  <si>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</si>
  <si>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</si>
  <si>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</si>
  <si>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</si>
  <si>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</si>
  <si>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</si>
  <si>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</si>
  <si>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</si>
  <si>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</si>
  <si>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</si>
  <si>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</si>
  <si>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</si>
  <si>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</si>
  <si>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</si>
  <si>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</si>
  <si>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</si>
  <si>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</si>
  <si>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</si>
  <si>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</si>
  <si>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</si>
  <si>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</si>
  <si>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</si>
  <si>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</si>
  <si>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</si>
  <si>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</si>
  <si>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</si>
  <si>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</si>
  <si>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</si>
  <si>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</si>
  <si>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</si>
  <si>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</si>
  <si>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</si>
  <si>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</si>
  <si>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</si>
  <si>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</si>
  <si>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</si>
  <si>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</si>
  <si>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</si>
  <si>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</si>
  <si>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</si>
  <si>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</si>
  <si>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</si>
  <si>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</si>
  <si>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</si>
  <si>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</si>
  <si>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</si>
  <si>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</si>
  <si>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</si>
  <si>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</si>
  <si>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</si>
  <si>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</si>
  <si>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</si>
  <si>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</si>
  <si>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</si>
  <si>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</si>
  <si>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</si>
  <si>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</si>
  <si>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</si>
  <si>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</si>
  <si>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</si>
  <si>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</si>
  <si>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</si>
  <si>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</si>
  <si>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</si>
  <si>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</si>
  <si>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</si>
  <si>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</si>
  <si>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</si>
  <si>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</si>
  <si>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</si>
  <si>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</si>
  <si>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</si>
  <si>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</si>
  <si>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</si>
  <si>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</si>
  <si>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</si>
  <si>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</si>
  <si>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</si>
  <si>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</si>
  <si>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</si>
  <si>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</si>
  <si>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</si>
  <si>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</si>
  <si>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</si>
  <si>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</si>
  <si>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</si>
  <si>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</si>
  <si>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</si>
  <si>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</si>
  <si>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</si>
  <si>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</si>
  <si>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</si>
  <si>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</si>
  <si>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</si>
  <si>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</si>
  <si>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</si>
  <si>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</si>
  <si>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</si>
  <si>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</si>
  <si>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</si>
  <si>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</si>
  <si>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</si>
  <si>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</si>
  <si>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</si>
  <si>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</si>
  <si>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</si>
  <si>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</si>
  <si>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</si>
  <si>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</si>
  <si>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</si>
  <si>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</si>
  <si>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</si>
  <si>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</si>
  <si>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</si>
  <si>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</si>
  <si>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</si>
  <si>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</si>
  <si>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</si>
  <si>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</si>
  <si>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</si>
  <si>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</si>
  <si>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</si>
  <si>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</si>
  <si>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</si>
  <si>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</si>
  <si>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</si>
  <si>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</si>
  <si>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</si>
  <si>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</si>
  <si>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</si>
  <si>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</si>
  <si>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</si>
  <si>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</si>
  <si>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</si>
  <si>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</si>
  <si>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</si>
  <si>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</si>
  <si>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</si>
  <si>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</si>
  <si>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</si>
  <si>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</si>
  <si>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</si>
  <si>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</si>
  <si>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</si>
  <si>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</si>
  <si>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</si>
  <si>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</si>
  <si>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</si>
  <si>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</si>
  <si>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</si>
  <si>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</si>
  <si>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</si>
  <si>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</si>
  <si>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</si>
  <si>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</si>
  <si>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</si>
  <si>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</si>
  <si>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</si>
  <si>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</si>
  <si>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</si>
  <si>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</si>
  <si>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</si>
  <si>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</si>
  <si>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</si>
  <si>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</si>
  <si>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</si>
  <si>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</si>
  <si>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</si>
  <si>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</si>
  <si>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</si>
  <si>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</si>
  <si>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</si>
  <si>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</si>
  <si>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</si>
  <si>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</si>
  <si>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</si>
  <si>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</si>
  <si>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</si>
  <si>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</si>
  <si>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</si>
  <si>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</si>
  <si>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</si>
  <si>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</si>
  <si>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</si>
  <si>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</si>
  <si>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</si>
  <si>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</si>
  <si>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</si>
  <si>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</si>
  <si>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</si>
  <si>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</si>
  <si>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</si>
  <si>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</si>
  <si>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</si>
  <si>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</si>
  <si>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</si>
  <si>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</si>
  <si>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</si>
  <si>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</si>
  <si>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</si>
  <si>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</si>
  <si>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</si>
  <si>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</si>
  <si>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</si>
  <si>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</si>
  <si>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</si>
  <si>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</si>
  <si>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</si>
  <si>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</si>
  <si>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</si>
  <si>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</si>
  <si>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</si>
  <si>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</si>
  <si>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</si>
  <si>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</si>
  <si>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</si>
  <si>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</si>
  <si>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</si>
  <si>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</si>
  <si>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</si>
  <si>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</si>
  <si>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</si>
  <si>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</si>
  <si>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</si>
  <si>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</si>
  <si>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</si>
  <si>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</si>
  <si>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</si>
  <si>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</si>
  <si>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</si>
  <si>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</si>
  <si>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</si>
  <si>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</si>
  <si>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</si>
  <si>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</si>
  <si>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</si>
  <si>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</si>
  <si>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</si>
  <si>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</si>
  <si>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</si>
  <si>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</si>
  <si>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</si>
  <si>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</si>
  <si>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</si>
  <si>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</si>
  <si>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</si>
  <si>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</si>
  <si>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</si>
  <si>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</si>
  <si>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</si>
  <si>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</si>
  <si>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</si>
  <si>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</si>
  <si>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</si>
  <si>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</si>
  <si>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</si>
  <si>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</si>
  <si>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</si>
  <si>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</si>
  <si>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</si>
  <si>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</si>
  <si>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</si>
  <si>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</si>
  <si>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</si>
  <si>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</si>
  <si>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</si>
  <si>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</si>
  <si>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</si>
  <si>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</si>
  <si>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</si>
  <si>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</si>
  <si>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</si>
  <si>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</si>
  <si>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</si>
  <si>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</si>
  <si>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</si>
  <si>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</si>
  <si>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</si>
  <si>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</si>
  <si>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</si>
  <si>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</si>
  <si>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</si>
  <si>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</si>
  <si>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</si>
  <si>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</si>
  <si>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</si>
  <si>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</si>
  <si>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</si>
  <si>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</si>
  <si>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</si>
  <si>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</si>
  <si>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</si>
  <si>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</si>
  <si>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</si>
  <si>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</si>
  <si>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</si>
  <si>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</si>
  <si>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</si>
  <si>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</si>
  <si>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</si>
  <si>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</si>
  <si>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</si>
  <si>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</si>
  <si>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</si>
  <si>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</si>
  <si>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</si>
  <si>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</si>
  <si>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</si>
  <si>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</si>
  <si>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</si>
  <si>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</si>
  <si>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</si>
  <si>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</si>
  <si>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</si>
  <si>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</si>
  <si>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</si>
  <si>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</si>
  <si>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</si>
  <si>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</si>
  <si>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</si>
  <si>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</si>
  <si>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</si>
  <si>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</si>
  <si>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</si>
  <si>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</si>
  <si>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</si>
  <si>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</si>
  <si>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</si>
  <si>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</si>
  <si>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</si>
  <si>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</si>
  <si>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</si>
  <si>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</si>
  <si>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</si>
  <si>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</si>
  <si>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</si>
  <si>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</si>
  <si>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</si>
  <si>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</si>
  <si>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</si>
  <si>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</si>
  <si>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</si>
  <si>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</si>
  <si>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</si>
  <si>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</si>
  <si>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</si>
  <si>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</si>
  <si>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</si>
  <si>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</si>
  <si>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</si>
  <si>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</si>
  <si>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</si>
  <si>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</si>
  <si>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</si>
  <si>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</si>
  <si>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</si>
  <si>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</si>
  <si>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</si>
  <si>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</si>
  <si>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</si>
  <si>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</si>
  <si>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</si>
  <si>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</si>
  <si>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</si>
  <si>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</si>
  <si>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</si>
  <si>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</si>
  <si>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</si>
  <si>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</si>
  <si>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</si>
  <si>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</si>
  <si>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</si>
  <si>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</si>
  <si>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</si>
  <si>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</si>
  <si>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</si>
  <si>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</si>
  <si>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</si>
  <si>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</si>
  <si>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</si>
  <si>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</si>
  <si>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</si>
  <si>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</si>
  <si>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</si>
  <si>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</si>
  <si>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</si>
  <si>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</si>
  <si>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</si>
  <si>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</si>
  <si>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</si>
  <si>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</si>
  <si>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</si>
  <si>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</si>
  <si>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</si>
  <si>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</si>
  <si>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</si>
  <si>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</si>
  <si>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</si>
  <si>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</si>
  <si>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</si>
  <si>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</si>
  <si>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</si>
  <si>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</si>
  <si>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</si>
  <si>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</si>
  <si>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</si>
  <si>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</si>
  <si>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</si>
  <si>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</si>
  <si>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</si>
  <si>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</si>
  <si>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</si>
  <si>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</si>
  <si>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</si>
  <si>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</si>
  <si>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</si>
  <si>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</si>
  <si>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</si>
  <si>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</si>
  <si>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</si>
  <si>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</si>
  <si>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</si>
  <si>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</si>
  <si>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</si>
  <si>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</si>
  <si>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</si>
  <si>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</si>
  <si>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</si>
  <si>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</si>
  <si>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</si>
  <si>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</si>
  <si>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</si>
  <si>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</si>
  <si>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</si>
  <si>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</si>
  <si>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</si>
  <si>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</si>
  <si>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</si>
  <si>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</si>
  <si>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</si>
  <si>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</si>
  <si>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</si>
  <si>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</si>
  <si>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</si>
  <si>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</si>
  <si>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</si>
  <si>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</si>
  <si>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</si>
  <si>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</si>
  <si>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</si>
  <si>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</si>
  <si>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</si>
  <si>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</si>
  <si>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</si>
  <si>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</si>
  <si>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</si>
  <si>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</si>
  <si>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</si>
  <si>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</si>
  <si>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</si>
  <si>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</si>
  <si>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</si>
  <si>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</si>
  <si>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</si>
  <si>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</si>
  <si>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</si>
  <si>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</si>
  <si>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</si>
  <si>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</si>
  <si>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</si>
  <si>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</si>
  <si>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</si>
  <si>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</si>
  <si>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</si>
  <si>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</si>
  <si>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</si>
  <si>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</si>
  <si>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</si>
  <si>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</si>
  <si>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</si>
  <si>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</si>
  <si>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</si>
  <si>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</si>
  <si>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</si>
  <si>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</si>
  <si>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</si>
  <si>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</si>
  <si>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</si>
  <si>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</si>
  <si>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</si>
  <si>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</si>
  <si>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</si>
  <si>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</si>
  <si>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</si>
  <si>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</si>
  <si>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</si>
  <si>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</si>
  <si>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</si>
  <si>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</si>
  <si>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</si>
  <si>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</si>
  <si>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</si>
  <si>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</si>
  <si>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</si>
  <si>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</si>
  <si>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</si>
  <si>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</si>
  <si>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</si>
  <si>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</si>
  <si>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</si>
  <si>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</si>
  <si>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</si>
  <si>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</si>
  <si>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</si>
  <si>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</si>
  <si>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</si>
  <si>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</si>
  <si>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</si>
  <si>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</si>
  <si>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</si>
  <si>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</si>
  <si>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</si>
  <si>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</si>
  <si>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</si>
  <si>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</si>
  <si>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</si>
  <si>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</si>
  <si>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</si>
  <si>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</si>
  <si>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</si>
  <si>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</si>
  <si>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</si>
  <si>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</si>
  <si>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</si>
  <si>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</si>
  <si>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</si>
  <si>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</si>
  <si>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</si>
  <si>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</si>
  <si>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</si>
  <si>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</si>
  <si>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</si>
  <si>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</si>
  <si>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</si>
  <si>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</si>
  <si>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</si>
  <si>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</si>
  <si>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</si>
  <si>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</si>
  <si>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</si>
  <si>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</si>
  <si>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</si>
  <si>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</si>
  <si>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</si>
  <si>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</si>
  <si>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</si>
  <si>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</si>
  <si>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</si>
  <si>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</si>
  <si>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</si>
  <si>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</si>
  <si>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</si>
  <si>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</si>
  <si>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</si>
  <si>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</si>
  <si>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</si>
  <si>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</si>
  <si>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</si>
  <si>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</si>
  <si>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</si>
  <si>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</si>
  <si>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</si>
  <si>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</si>
  <si>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</si>
  <si>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</si>
  <si>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</si>
  <si>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</si>
  <si>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</si>
  <si>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</si>
  <si>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</si>
  <si>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</si>
  <si>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</si>
  <si>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</si>
  <si>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</si>
  <si>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</si>
  <si>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</si>
  <si>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</si>
  <si>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</si>
  <si>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</si>
  <si>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</si>
  <si>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</si>
  <si>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</si>
  <si>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</si>
  <si>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</si>
  <si>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</si>
  <si>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</si>
  <si>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</si>
  <si>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</si>
  <si>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</si>
  <si>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</si>
  <si>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</si>
  <si>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</si>
  <si>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</si>
  <si>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</si>
  <si>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</si>
  <si>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</si>
  <si>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</si>
  <si>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</si>
  <si>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</si>
  <si>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</si>
  <si>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</si>
  <si>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</si>
  <si>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</si>
  <si>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</si>
  <si>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</si>
  <si>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</si>
  <si>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</si>
  <si>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</si>
  <si>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</si>
  <si>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</si>
  <si>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</si>
  <si>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</si>
  <si>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</si>
  <si>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</si>
  <si>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</si>
  <si>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</si>
  <si>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</si>
  <si>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</si>
  <si>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</si>
  <si>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</si>
  <si>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</si>
  <si>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</si>
  <si>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</si>
  <si>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</si>
  <si>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</si>
  <si>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</si>
  <si>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</si>
  <si>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</si>
  <si>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</si>
  <si>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</si>
  <si>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</si>
  <si>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</si>
  <si>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</si>
  <si>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</si>
  <si>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</si>
  <si>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</si>
  <si>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</si>
  <si>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</si>
  <si>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</si>
  <si>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</si>
  <si>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</si>
  <si>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</si>
  <si>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</si>
  <si>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</si>
  <si>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</si>
  <si>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</si>
  <si>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</si>
  <si>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</si>
  <si>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</si>
  <si>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</si>
  <si>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</si>
  <si>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</si>
  <si>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</si>
  <si>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</si>
  <si>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</si>
  <si>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</si>
  <si>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</si>
  <si>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</si>
  <si>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</si>
  <si>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</si>
  <si>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</si>
  <si>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</si>
  <si>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</si>
  <si>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</si>
  <si>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</si>
  <si>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</si>
  <si>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</si>
  <si>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</si>
  <si>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</si>
  <si>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</si>
  <si>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</si>
  <si>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</si>
  <si>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</si>
  <si>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</si>
  <si>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</si>
  <si>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</si>
  <si>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</si>
  <si>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</si>
  <si>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</si>
  <si>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</si>
  <si>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</si>
  <si>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</si>
  <si>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</si>
  <si>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</si>
  <si>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</si>
  <si>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</si>
  <si>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</si>
  <si>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</si>
  <si>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</si>
  <si>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</si>
  <si>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</si>
  <si>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</si>
  <si>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</si>
  <si>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</si>
  <si>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</si>
  <si>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</si>
  <si>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</si>
  <si>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</si>
  <si>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</si>
  <si>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</si>
  <si>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</si>
  <si>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</si>
  <si>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</si>
  <si>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</si>
  <si>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</si>
  <si>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</si>
  <si>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</si>
  <si>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</si>
  <si>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</si>
  <si>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</si>
  <si>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</si>
  <si>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</si>
  <si>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</si>
  <si>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</si>
  <si>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</si>
  <si>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</si>
  <si>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</si>
  <si>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</si>
  <si>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</si>
  <si>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</si>
  <si>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</si>
  <si>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</si>
  <si>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</si>
  <si>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</si>
  <si>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</si>
  <si>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</si>
  <si>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</si>
  <si>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</si>
  <si>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</si>
  <si>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</si>
  <si>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</si>
  <si>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</si>
  <si>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</si>
  <si>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</si>
  <si>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</si>
  <si>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</si>
  <si>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</si>
  <si>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</si>
  <si>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</si>
  <si>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</si>
  <si>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</si>
  <si>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</si>
  <si>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</si>
  <si>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</si>
  <si>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</si>
  <si>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</si>
  <si>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</si>
  <si>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</si>
  <si>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</si>
  <si>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</si>
  <si>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</si>
  <si>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</si>
  <si>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</si>
  <si>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</si>
  <si>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</si>
  <si>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</si>
  <si>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</si>
  <si>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</si>
  <si>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</si>
  <si>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</si>
  <si>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</si>
  <si>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</si>
  <si>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</si>
  <si>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</si>
  <si>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</si>
  <si>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</si>
  <si>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</si>
  <si>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</si>
  <si>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</si>
  <si>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</si>
  <si>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</si>
  <si>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</si>
  <si>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</si>
  <si>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</si>
  <si>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</si>
  <si>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</si>
  <si>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</si>
  <si>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</si>
  <si>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</si>
  <si>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</si>
  <si>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</si>
  <si>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</si>
  <si>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</si>
  <si>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</si>
  <si>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</si>
  <si>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</si>
  <si>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</si>
  <si>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</si>
  <si>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</si>
  <si>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</si>
  <si>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</si>
  <si>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</si>
  <si>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</si>
  <si>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</si>
  <si>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</si>
  <si>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</si>
  <si>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</si>
  <si>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</si>
  <si>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</si>
  <si>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</si>
  <si>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</si>
  <si>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</si>
  <si>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</si>
  <si>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</si>
  <si>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</si>
  <si>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</si>
  <si>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</si>
  <si>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</si>
  <si>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</si>
  <si>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</si>
  <si>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</si>
  <si>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</si>
  <si>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</si>
  <si>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</si>
  <si>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</si>
  <si>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</si>
  <si>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</si>
  <si>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</si>
  <si>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</si>
  <si>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</si>
  <si>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</si>
  <si>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</si>
  <si>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</si>
  <si>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</si>
  <si>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</si>
  <si>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</si>
  <si>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</si>
  <si>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</si>
  <si>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</si>
  <si>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</si>
  <si>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</si>
  <si>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</si>
  <si>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</si>
  <si>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</si>
  <si>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</si>
  <si>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</si>
  <si>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</si>
  <si>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</si>
  <si>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</si>
  <si>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</si>
  <si>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</si>
  <si>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</si>
  <si>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</si>
  <si>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</si>
  <si>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</si>
  <si>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</si>
  <si>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</si>
  <si>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</si>
  <si>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</si>
  <si>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</si>
  <si>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</si>
  <si>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</si>
  <si>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</si>
  <si>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</si>
  <si>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</si>
  <si>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</si>
  <si>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</si>
  <si>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</si>
  <si>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</si>
  <si>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</si>
  <si>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</si>
  <si>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</si>
  <si>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</si>
  <si>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</si>
  <si>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</si>
  <si>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</si>
  <si>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</si>
  <si>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</si>
  <si>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</si>
  <si>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</si>
  <si>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</si>
  <si>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</si>
  <si>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</si>
  <si>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</si>
  <si>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</si>
  <si>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</si>
  <si>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</si>
  <si>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</si>
  <si>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</si>
  <si>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</si>
  <si>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</si>
  <si>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</si>
  <si>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</si>
  <si>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</si>
  <si>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</si>
  <si>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</si>
  <si>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</si>
  <si>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</si>
  <si>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</si>
  <si>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</si>
  <si>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</si>
  <si>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</si>
  <si>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</si>
  <si>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</si>
  <si>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</si>
  <si>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</si>
  <si>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</si>
  <si>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</si>
  <si>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</si>
  <si>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</si>
  <si>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</si>
  <si>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</si>
  <si>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</si>
  <si>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</si>
  <si>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</si>
  <si>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</si>
  <si>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</si>
  <si>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</si>
  <si>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</si>
  <si>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</si>
  <si>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</si>
  <si>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</si>
  <si>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</si>
  <si>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</si>
  <si>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</si>
  <si>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</si>
  <si>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</si>
  <si>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</si>
  <si>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</si>
  <si>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</si>
  <si>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</si>
  <si>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</si>
  <si>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</si>
  <si>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</si>
  <si>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</si>
  <si>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</si>
  <si>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</si>
  <si>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</si>
  <si>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</si>
  <si>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</si>
  <si>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</si>
  <si>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</si>
  <si>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</si>
  <si>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</si>
  <si>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</si>
  <si>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</si>
  <si>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</si>
  <si>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</si>
  <si>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</si>
  <si>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</si>
  <si>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</si>
  <si>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</si>
  <si>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</si>
  <si>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</si>
  <si>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</si>
  <si>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</si>
  <si>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</si>
  <si>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</si>
  <si>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</si>
  <si>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</si>
  <si>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</si>
  <si>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</si>
  <si>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</si>
  <si>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</si>
  <si>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</si>
  <si>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</si>
  <si>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</si>
  <si>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</si>
  <si>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</si>
  <si>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</si>
  <si>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</si>
  <si>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</si>
  <si>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</si>
  <si>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</si>
  <si>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</si>
  <si>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</si>
  <si>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</si>
  <si>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</si>
  <si>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</si>
  <si>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</si>
  <si>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</si>
  <si>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</si>
  <si>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</si>
  <si>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</si>
  <si>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</si>
  <si>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</si>
  <si>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</si>
  <si>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</si>
  <si>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</si>
  <si>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</si>
  <si>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</si>
  <si>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</si>
  <si>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</si>
  <si>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</si>
  <si>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</si>
  <si>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</si>
  <si>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</si>
  <si>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</si>
  <si>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</si>
  <si>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</si>
  <si>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</si>
  <si>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</si>
  <si>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</si>
  <si>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</si>
  <si>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</si>
  <si>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</si>
  <si>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</si>
  <si>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</si>
  <si>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</si>
  <si>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</si>
  <si>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</si>
  <si>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</si>
  <si>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</si>
  <si>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</si>
  <si>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</si>
  <si>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</si>
  <si>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</si>
  <si>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</si>
  <si>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</si>
  <si>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</si>
  <si>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</si>
  <si>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</si>
  <si>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</si>
  <si>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</si>
  <si>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</si>
  <si>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</si>
  <si>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</si>
  <si>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</si>
  <si>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</si>
  <si>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</si>
  <si>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</si>
  <si>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</si>
  <si>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</si>
  <si>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</si>
  <si>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</si>
  <si>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</si>
  <si>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</si>
  <si>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</si>
  <si>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</si>
  <si>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</si>
  <si>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</si>
  <si>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</si>
  <si>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</si>
  <si>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</si>
  <si>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</si>
  <si>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</si>
  <si>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</si>
  <si>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</si>
  <si>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</si>
  <si>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</si>
  <si>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</si>
  <si>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</si>
  <si>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</si>
  <si>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</si>
  <si>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</si>
  <si>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</si>
  <si>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</si>
  <si>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</si>
  <si>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</si>
  <si>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</si>
  <si>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</si>
  <si>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</si>
  <si>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</si>
  <si>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</si>
  <si>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</si>
  <si>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</si>
  <si>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</si>
  <si>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</si>
  <si>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</si>
  <si>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</si>
  <si>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</si>
  <si>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</si>
  <si>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</si>
  <si>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</si>
  <si>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</si>
  <si>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</si>
  <si>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</si>
  <si>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</si>
  <si>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</si>
  <si>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</si>
  <si>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</si>
  <si>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</si>
  <si>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</si>
  <si>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</si>
  <si>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</si>
  <si>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</si>
  <si>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</si>
  <si>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</si>
  <si>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</si>
  <si>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</si>
  <si>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</si>
  <si>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</si>
  <si>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</si>
  <si>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</si>
  <si>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</si>
  <si>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</si>
  <si>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</si>
  <si>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</si>
  <si>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</si>
  <si>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</si>
  <si>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</si>
  <si>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</si>
  <si>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</si>
  <si>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</si>
  <si>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</si>
  <si>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</si>
  <si>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</si>
  <si>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</si>
  <si>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</si>
  <si>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</si>
  <si>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</si>
  <si>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</si>
  <si>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</si>
  <si>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</si>
  <si>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</si>
  <si>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</si>
  <si>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</si>
  <si>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</si>
  <si>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</si>
  <si>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</si>
  <si>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</si>
  <si>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</si>
  <si>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</si>
  <si>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</si>
  <si>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</si>
  <si>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</si>
  <si>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</si>
  <si>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</si>
  <si>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</si>
  <si>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</si>
  <si>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</si>
  <si>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</si>
  <si>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</si>
  <si>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</si>
  <si>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</si>
  <si>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</si>
  <si>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</si>
  <si>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</si>
  <si>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</si>
  <si>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</si>
  <si>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</si>
  <si>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</si>
  <si>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</si>
  <si>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</si>
  <si>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</si>
  <si>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</si>
  <si>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</si>
  <si>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</si>
  <si>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</si>
  <si>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</si>
  <si>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</si>
  <si>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</si>
  <si>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</si>
  <si>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</si>
  <si>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</si>
  <si>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</si>
  <si>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</si>
  <si>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</si>
  <si>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</si>
  <si>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</si>
  <si>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</si>
  <si>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</si>
  <si>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</si>
  <si>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</si>
  <si>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</si>
  <si>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</si>
  <si>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</si>
  <si>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</si>
  <si>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</si>
  <si>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</si>
  <si>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</si>
  <si>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</si>
  <si>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</si>
  <si>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</si>
  <si>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</si>
  <si>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</si>
  <si>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</si>
  <si>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</si>
  <si>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</si>
  <si>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</si>
  <si>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</si>
  <si>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</si>
  <si>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</si>
  <si>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</si>
  <si>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</si>
  <si>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</si>
  <si>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</si>
  <si>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</si>
  <si>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</si>
  <si>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</si>
  <si>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</si>
  <si>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</si>
  <si>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</si>
  <si>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</si>
  <si>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</si>
  <si>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</si>
  <si>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</si>
  <si>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</si>
  <si>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</si>
  <si>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</si>
  <si>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</si>
  <si>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</si>
  <si>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</si>
  <si>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</si>
  <si>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</si>
  <si>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</si>
  <si>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</si>
  <si>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</si>
  <si>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</si>
  <si>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</si>
  <si>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</si>
  <si>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</si>
  <si>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</si>
  <si>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</si>
  <si>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</si>
  <si>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</si>
  <si>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</si>
  <si>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</si>
  <si>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</si>
  <si>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</si>
  <si>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</si>
  <si>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</si>
  <si>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</si>
  <si>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</si>
  <si>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</si>
  <si>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</si>
  <si>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</si>
  <si>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</si>
  <si>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</si>
  <si>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</si>
  <si>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</si>
  <si>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</si>
  <si>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</si>
  <si>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</si>
  <si>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</si>
  <si>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</si>
  <si>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</si>
  <si>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</si>
  <si>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</si>
  <si>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</si>
  <si>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</si>
  <si>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</si>
  <si>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</si>
  <si>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</si>
  <si>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</si>
  <si>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</si>
  <si>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</si>
  <si>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</si>
  <si>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</si>
  <si>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</si>
  <si>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</si>
  <si>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</si>
  <si>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</si>
  <si>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</si>
  <si>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</si>
  <si>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</si>
  <si>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</si>
  <si>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</si>
  <si>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</si>
  <si>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</si>
  <si>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</si>
  <si>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</si>
  <si>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</si>
  <si>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</si>
  <si>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</si>
  <si>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</si>
  <si>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</si>
  <si>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</si>
  <si>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</si>
  <si>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</si>
  <si>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</si>
  <si>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</si>
  <si>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</si>
  <si>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</si>
  <si>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</si>
  <si>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</si>
  <si>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</si>
  <si>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</si>
  <si>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</si>
  <si>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</si>
  <si>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</si>
  <si>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</si>
  <si>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</si>
  <si>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</si>
  <si>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</si>
  <si>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</si>
  <si>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</si>
  <si>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</si>
  <si>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</si>
  <si>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</si>
  <si>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</si>
  <si>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</si>
  <si>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</si>
  <si>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</si>
  <si>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</si>
  <si>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</si>
  <si>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</si>
  <si>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</si>
  <si>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</si>
  <si>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</si>
  <si>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</si>
  <si>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</si>
  <si>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</si>
  <si>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</si>
  <si>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</si>
  <si>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</si>
  <si>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</si>
  <si>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</si>
  <si>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</si>
  <si>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</si>
  <si>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</si>
  <si>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</si>
  <si>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</si>
  <si>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</si>
  <si>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</si>
  <si>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</si>
  <si>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</si>
  <si>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</si>
  <si>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</si>
  <si>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</si>
  <si>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</si>
  <si>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</si>
  <si>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</si>
  <si>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</si>
  <si>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</si>
  <si>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</si>
  <si>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</si>
  <si>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</si>
  <si>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</si>
  <si>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</si>
  <si>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</si>
  <si>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</si>
  <si>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</si>
  <si>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</si>
  <si>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</si>
  <si>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</si>
  <si>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</si>
  <si>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</si>
  <si>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</si>
  <si>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</si>
  <si>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</si>
  <si>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</si>
  <si>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</si>
  <si>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</si>
  <si>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</si>
  <si>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</si>
  <si>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</si>
  <si>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</si>
  <si>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</si>
  <si>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</si>
  <si>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</si>
  <si>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</si>
  <si>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</si>
  <si>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</si>
  <si>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</si>
  <si>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</si>
  <si>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</si>
  <si>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</si>
  <si>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</si>
  <si>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</si>
  <si>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</si>
  <si>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</si>
  <si>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</si>
  <si>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</si>
  <si>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</si>
  <si>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</si>
  <si>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</si>
  <si>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</si>
  <si>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</si>
  <si>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</si>
  <si>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</si>
  <si>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</si>
  <si>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</si>
  <si>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</si>
  <si>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</si>
  <si>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</si>
  <si>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</si>
  <si>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</si>
  <si>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</si>
  <si>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</si>
  <si>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</si>
  <si>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</si>
  <si>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</si>
  <si>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</si>
  <si>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</si>
  <si>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</si>
  <si>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</si>
  <si>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</si>
  <si>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</si>
  <si>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</si>
  <si>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</si>
  <si>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</si>
  <si>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</si>
  <si>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</si>
  <si>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</si>
  <si>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</si>
  <si>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</si>
  <si>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</si>
  <si>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</si>
  <si>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</si>
  <si>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</si>
  <si>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</si>
  <si>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</si>
  <si>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</si>
  <si>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</si>
  <si>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</si>
  <si>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</si>
  <si>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</si>
  <si>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</si>
  <si>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</si>
  <si>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</si>
  <si>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</si>
  <si>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</si>
  <si>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</si>
  <si>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</si>
  <si>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</si>
  <si>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</si>
  <si>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</si>
  <si>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</si>
  <si>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</si>
  <si>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</si>
  <si>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</si>
  <si>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</si>
  <si>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</si>
  <si>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</si>
  <si>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</si>
  <si>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</si>
  <si>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</si>
  <si>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</si>
  <si>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</si>
  <si>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</si>
  <si>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</si>
  <si>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</si>
  <si>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</si>
  <si>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</si>
  <si>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</si>
  <si>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</si>
  <si>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</si>
  <si>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</si>
  <si>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</si>
  <si>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</si>
  <si>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</si>
  <si>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</si>
  <si>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</si>
  <si>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</si>
  <si>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</si>
  <si>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</si>
  <si>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</si>
  <si>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</si>
  <si>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</si>
  <si>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</si>
  <si>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</si>
  <si>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</si>
  <si>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</si>
  <si>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</si>
  <si>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</si>
  <si>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</si>
  <si>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</si>
  <si>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</si>
  <si>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</si>
  <si>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</si>
  <si>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</si>
  <si>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</si>
  <si>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</si>
  <si>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</si>
  <si>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</si>
  <si>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</si>
  <si>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</si>
  <si>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</si>
  <si>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</si>
  <si>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</si>
  <si>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</si>
  <si>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</si>
  <si>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</si>
  <si>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</si>
  <si>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</si>
  <si>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</si>
  <si>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</si>
  <si>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</si>
  <si>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</si>
  <si>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</si>
  <si>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</si>
  <si>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</si>
  <si>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</si>
  <si>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</si>
  <si>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</si>
  <si>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</si>
  <si>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</si>
  <si>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</si>
  <si>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</si>
  <si>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</si>
  <si>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</si>
  <si>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</si>
  <si>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</si>
  <si>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</si>
  <si>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</si>
  <si>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</si>
  <si>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</si>
  <si>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</si>
  <si>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</si>
  <si>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</si>
  <si>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</si>
  <si>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</si>
  <si>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</si>
  <si>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</si>
  <si>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</si>
  <si>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</si>
  <si>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</si>
  <si>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</si>
  <si>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</si>
  <si>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</si>
  <si>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</si>
  <si>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</si>
  <si>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</si>
  <si>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</si>
  <si>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</si>
  <si>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</si>
  <si>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</si>
  <si>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</si>
  <si>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</si>
  <si>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</si>
  <si>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</si>
  <si>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</si>
  <si>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</si>
  <si>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</si>
  <si>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</si>
  <si>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</si>
  <si>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</si>
  <si>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</si>
  <si>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</si>
  <si>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</si>
  <si>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</si>
  <si>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</si>
  <si>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</si>
  <si>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</si>
  <si>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</si>
  <si>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</si>
  <si>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</si>
  <si>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</si>
  <si>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</si>
  <si>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</si>
  <si>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</si>
  <si>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</si>
  <si>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</si>
  <si>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</si>
  <si>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</si>
  <si>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</si>
  <si>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</si>
  <si>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</si>
  <si>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</si>
  <si>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</si>
  <si>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</si>
  <si>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</si>
  <si>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</si>
  <si>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</si>
  <si>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</si>
  <si>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</si>
  <si>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</si>
  <si>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</si>
  <si>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</si>
  <si>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</si>
  <si>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</si>
  <si>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</si>
  <si>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</si>
  <si>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</si>
  <si>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</si>
  <si>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</si>
  <si>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</si>
  <si>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</si>
  <si>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</si>
  <si>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</si>
  <si>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</si>
  <si>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</si>
  <si>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</si>
  <si>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</si>
  <si>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</si>
  <si>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</si>
  <si>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</si>
  <si>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</si>
  <si>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</si>
  <si>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</si>
  <si>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</si>
  <si>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</si>
  <si>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</si>
  <si>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</si>
  <si>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</si>
  <si>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</si>
  <si>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</si>
  <si>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</si>
  <si>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</si>
  <si>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</si>
  <si>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</si>
  <si>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</si>
  <si>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</si>
  <si>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</si>
  <si>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</si>
  <si>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</si>
  <si>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</si>
  <si>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</si>
  <si>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</si>
  <si>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</si>
  <si>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</si>
  <si>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</si>
  <si>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</si>
  <si>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</si>
  <si>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</si>
  <si>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</si>
  <si>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</si>
  <si>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</si>
  <si>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</si>
  <si>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</si>
  <si>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</si>
  <si>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</si>
  <si>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</si>
  <si>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</si>
  <si>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</si>
  <si>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</si>
  <si>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</si>
  <si>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</si>
  <si>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</si>
  <si>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</si>
  <si>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</si>
  <si>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</si>
  <si>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</si>
  <si>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</si>
  <si>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</si>
  <si>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</si>
  <si>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</si>
  <si>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</si>
  <si>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</si>
  <si>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</si>
  <si>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</si>
  <si>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</si>
  <si>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</si>
  <si>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</si>
  <si>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</si>
  <si>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</si>
  <si>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</si>
  <si>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</si>
  <si>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</si>
  <si>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</si>
  <si>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</si>
  <si>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</si>
  <si>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</si>
  <si>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</si>
  <si>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</si>
  <si>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</si>
  <si>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</si>
  <si>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</si>
  <si>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</si>
  <si>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</si>
  <si>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</si>
  <si>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</si>
  <si>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</si>
  <si>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</si>
  <si>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</si>
  <si>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</si>
  <si>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</si>
  <si>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</si>
  <si>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</si>
  <si>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</si>
  <si>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</si>
  <si>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</si>
  <si>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</si>
  <si>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</si>
  <si>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</si>
  <si>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</si>
  <si>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</si>
  <si>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</si>
  <si>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</si>
  <si>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</si>
  <si>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</si>
  <si>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</si>
  <si>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</si>
  <si>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</si>
  <si>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</si>
  <si>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</si>
  <si>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</si>
  <si>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</si>
  <si>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</si>
  <si>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</si>
  <si>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</si>
  <si>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</si>
  <si>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</si>
  <si>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</si>
  <si>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</si>
  <si>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</si>
  <si>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</si>
  <si>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</si>
  <si>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</si>
  <si>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</si>
  <si>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</si>
  <si>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</si>
  <si>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</si>
  <si>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</si>
  <si>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</si>
  <si>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</si>
  <si>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</si>
  <si>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</si>
  <si>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</si>
  <si>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</si>
  <si>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</si>
  <si>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</si>
  <si>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</si>
  <si>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</si>
  <si>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</si>
  <si>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</si>
  <si>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</si>
  <si>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</si>
  <si>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</si>
  <si>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</si>
  <si>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</si>
  <si>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</si>
  <si>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</si>
  <si>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</si>
  <si>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</si>
  <si>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</si>
  <si>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</si>
  <si>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</si>
  <si>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</si>
  <si>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</si>
  <si>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</si>
  <si>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</si>
  <si>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</si>
  <si>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</si>
  <si>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</si>
  <si>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</si>
  <si>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</si>
  <si>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</si>
  <si>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</si>
  <si>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</si>
  <si>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</si>
  <si>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</si>
  <si>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</si>
  <si>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</si>
  <si>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</si>
  <si>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</si>
  <si>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</si>
  <si>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</si>
  <si>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</si>
  <si>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</si>
  <si>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</si>
  <si>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</si>
  <si>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</si>
  <si>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</si>
  <si>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</si>
  <si>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</si>
  <si>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</si>
  <si>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</si>
  <si>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</si>
  <si>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</si>
  <si>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</si>
  <si>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</si>
  <si>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</si>
  <si>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</si>
  <si>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</si>
  <si>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</si>
  <si>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</si>
  <si>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</si>
  <si>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</si>
  <si>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</si>
  <si>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</si>
  <si>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</si>
  <si>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</si>
  <si>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</si>
  <si>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</si>
  <si>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</si>
  <si>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</si>
  <si>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</si>
  <si>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</si>
  <si>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</si>
  <si>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</si>
  <si>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</si>
  <si>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</si>
  <si>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</si>
  <si>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</si>
  <si>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</si>
  <si>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</si>
  <si>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</si>
  <si>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</si>
  <si>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</si>
  <si>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</si>
  <si>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</si>
  <si>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</si>
  <si>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</si>
  <si>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</si>
  <si>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</si>
  <si>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</si>
  <si>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</si>
  <si>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</si>
  <si>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</si>
  <si>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</si>
  <si>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</si>
  <si>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</si>
  <si>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</si>
  <si>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</si>
  <si>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</si>
  <si>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</si>
  <si>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</si>
  <si>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</si>
  <si>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</si>
  <si>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</si>
  <si>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</si>
  <si>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</si>
  <si>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</si>
  <si>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</si>
  <si>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</si>
  <si>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</si>
  <si>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</si>
  <si>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</si>
  <si>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</si>
  <si>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</si>
  <si>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</si>
  <si>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</si>
  <si>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</si>
  <si>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</si>
  <si>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</si>
  <si>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</si>
  <si>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</si>
  <si>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</si>
  <si>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</si>
  <si>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</si>
  <si>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</si>
  <si>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</si>
  <si>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</si>
  <si>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</si>
  <si>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</si>
  <si>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</si>
  <si>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</si>
  <si>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</si>
  <si>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</si>
  <si>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</si>
  <si>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</si>
  <si>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</si>
  <si>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</si>
  <si>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</si>
  <si>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</si>
  <si>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</si>
  <si>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</si>
  <si>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</si>
  <si>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</si>
  <si>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</si>
  <si>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</si>
  <si>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</si>
  <si>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</si>
  <si>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</si>
  <si>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</si>
  <si>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</si>
  <si>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</si>
  <si>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</si>
  <si>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</si>
  <si>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</si>
  <si>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</si>
  <si>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</si>
  <si>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</si>
  <si>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</si>
  <si>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</si>
  <si>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</si>
  <si>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</si>
  <si>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</si>
  <si>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</si>
  <si>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</si>
  <si>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</si>
  <si>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</si>
  <si>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</si>
  <si>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</si>
  <si>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</si>
  <si>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</si>
  <si>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</si>
  <si>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</si>
  <si>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</si>
  <si>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</si>
  <si>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</si>
  <si>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</si>
  <si>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</si>
  <si>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</si>
  <si>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</si>
  <si>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</si>
  <si>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</si>
  <si>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</si>
  <si>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</si>
  <si>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</si>
  <si>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</si>
  <si>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</si>
  <si>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</si>
  <si>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</si>
  <si>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</si>
  <si>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</si>
  <si>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</si>
  <si>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</si>
  <si>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</si>
  <si>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</si>
  <si>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</si>
  <si>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</si>
  <si>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</si>
  <si>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</si>
  <si>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</si>
  <si>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</si>
  <si>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</si>
  <si>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</si>
  <si>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</si>
  <si>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</si>
  <si>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</si>
  <si>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</si>
  <si>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</si>
  <si>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</si>
  <si>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</si>
  <si>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</si>
  <si>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</si>
  <si>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</si>
  <si>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</si>
  <si>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</si>
  <si>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</si>
  <si>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</si>
  <si>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</si>
  <si>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</si>
  <si>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</si>
  <si>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</si>
  <si>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</si>
  <si>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</si>
  <si>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</si>
  <si>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</si>
  <si>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</si>
  <si>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</si>
  <si>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</si>
  <si>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</si>
  <si>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</si>
  <si>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</si>
  <si>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</si>
  <si>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</si>
  <si>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</si>
  <si>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</si>
  <si>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</si>
  <si>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</si>
  <si>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</si>
  <si>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</si>
  <si>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</si>
  <si>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</si>
  <si>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</si>
  <si>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</si>
  <si>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</si>
  <si>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</si>
  <si>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</si>
  <si>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</si>
  <si>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</si>
  <si>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</si>
  <si>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</si>
  <si>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</si>
  <si>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</si>
  <si>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</si>
  <si>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</si>
  <si>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</si>
  <si>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</si>
  <si>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</si>
  <si>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</si>
  <si>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</si>
  <si>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</si>
  <si>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</si>
  <si>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</si>
  <si>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</si>
  <si>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</si>
  <si>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</si>
  <si>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</si>
  <si>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</si>
  <si>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</si>
  <si>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</si>
  <si>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</si>
  <si>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</si>
  <si>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</si>
  <si>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</si>
  <si>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</si>
  <si>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</si>
  <si>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</si>
  <si>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</si>
  <si>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</si>
  <si>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</si>
  <si>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</si>
  <si>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</si>
  <si>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</si>
  <si>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</si>
  <si>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</si>
  <si>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</si>
  <si>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</si>
  <si>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</si>
  <si>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</si>
  <si>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</si>
  <si>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</si>
  <si>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</si>
  <si>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</si>
  <si>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</si>
  <si>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</si>
  <si>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</si>
  <si>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</si>
  <si>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</si>
  <si>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</si>
  <si>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</si>
  <si>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</si>
  <si>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</si>
  <si>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</si>
  <si>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</si>
  <si>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</si>
  <si>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</si>
  <si>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</si>
  <si>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</si>
  <si>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</si>
  <si>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</si>
  <si>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</si>
  <si>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</si>
  <si>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</si>
  <si>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</si>
  <si>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</si>
  <si>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</si>
  <si>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</si>
  <si>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</si>
  <si>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</si>
  <si>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</si>
  <si>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</si>
  <si>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</si>
  <si>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</si>
  <si>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</si>
  <si>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</si>
  <si>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</si>
  <si>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</si>
  <si>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</si>
  <si>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</si>
  <si>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</si>
  <si>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</si>
  <si>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</si>
  <si>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</si>
  <si>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</si>
  <si>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</si>
  <si>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</si>
  <si>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</si>
  <si>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</si>
  <si>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</si>
  <si>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</si>
  <si>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</si>
  <si>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</si>
  <si>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</si>
  <si>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</si>
  <si>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</si>
  <si>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</si>
  <si>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</si>
  <si>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</si>
  <si>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</si>
  <si>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</si>
  <si>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</si>
  <si>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</si>
  <si>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</si>
  <si>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</si>
  <si>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</si>
  <si>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</si>
  <si>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</si>
  <si>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</si>
  <si>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</si>
  <si>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</si>
  <si>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</si>
  <si>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</si>
  <si>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</si>
  <si>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</si>
  <si>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</si>
  <si>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</si>
  <si>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</si>
  <si>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</si>
  <si>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</si>
  <si>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</si>
  <si>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</si>
  <si>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</si>
  <si>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</si>
  <si>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</si>
  <si>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</si>
  <si>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</si>
  <si>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</si>
  <si>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</si>
  <si>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</si>
  <si>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</si>
  <si>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</si>
  <si>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</si>
  <si>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</si>
  <si>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</si>
  <si>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</si>
  <si>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</si>
  <si>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</si>
  <si>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</si>
  <si>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</si>
  <si>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</si>
  <si>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</si>
  <si>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</si>
  <si>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</si>
  <si>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</si>
  <si>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</si>
  <si>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</si>
  <si>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</si>
  <si>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</si>
  <si>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</si>
  <si>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</si>
  <si>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</si>
  <si>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</si>
  <si>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</si>
  <si>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</si>
  <si>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</si>
  <si>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</si>
  <si>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</si>
  <si>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</si>
  <si>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</si>
  <si>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</si>
  <si>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</si>
  <si>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</si>
  <si>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</si>
  <si>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</si>
  <si>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</si>
  <si>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</si>
  <si>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</si>
  <si>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</si>
  <si>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</si>
  <si>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</si>
  <si>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</si>
  <si>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</si>
  <si>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</si>
  <si>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</si>
  <si>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</si>
  <si>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</si>
  <si>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</si>
  <si>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</si>
  <si>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</si>
  <si>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</si>
  <si>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</si>
  <si>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</si>
  <si>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</si>
  <si>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</si>
  <si>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</si>
  <si>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</si>
  <si>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</si>
  <si>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</si>
  <si>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</si>
  <si>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</si>
  <si>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</si>
  <si>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</si>
  <si>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</si>
  <si>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</si>
  <si>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</si>
  <si>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</si>
  <si>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</si>
  <si>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</si>
  <si>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</si>
  <si>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</si>
  <si>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</si>
  <si>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</si>
  <si>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</si>
  <si>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</si>
  <si>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</si>
  <si>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</si>
  <si>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</si>
  <si>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</si>
  <si>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</si>
  <si>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</si>
  <si>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</si>
  <si>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</si>
  <si>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</si>
  <si>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</si>
  <si>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</si>
  <si>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</si>
  <si>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</si>
  <si>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</si>
  <si>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</si>
  <si>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</si>
  <si>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</si>
  <si>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</si>
  <si>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</si>
  <si>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</si>
  <si>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</si>
  <si>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</si>
  <si>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</si>
  <si>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</si>
  <si>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</si>
  <si>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</si>
  <si>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</si>
  <si>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</si>
  <si>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</si>
  <si>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</si>
  <si>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</si>
  <si>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</si>
  <si>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</si>
  <si>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</si>
  <si>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</si>
  <si>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</si>
  <si>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</si>
  <si>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</si>
  <si>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</si>
  <si>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</si>
  <si>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</si>
  <si>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</si>
  <si>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</si>
  <si>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</si>
  <si>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</si>
  <si>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</si>
  <si>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</si>
  <si>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</si>
  <si>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</si>
  <si>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</si>
  <si>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</si>
  <si>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</si>
  <si>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</si>
  <si>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</si>
  <si>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</si>
  <si>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</si>
  <si>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</si>
  <si>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</si>
  <si>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</si>
  <si>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</si>
  <si>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</si>
  <si>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</si>
  <si>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</si>
  <si>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</si>
  <si>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</si>
  <si>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</si>
  <si>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</si>
  <si>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</si>
  <si>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</si>
  <si>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</si>
  <si>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</si>
  <si>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</si>
  <si>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</si>
  <si>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</si>
  <si>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</si>
  <si>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</si>
  <si>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</si>
  <si>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</si>
  <si>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</si>
  <si>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</si>
  <si>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</si>
  <si>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</si>
  <si>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</si>
  <si>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</si>
  <si>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</si>
  <si>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</si>
  <si>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</si>
  <si>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</si>
  <si>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</si>
  <si>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</si>
  <si>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</si>
  <si>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</si>
  <si>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</si>
  <si>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</si>
  <si>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</si>
  <si>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</si>
  <si>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</si>
  <si>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</si>
  <si>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</si>
  <si>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</si>
  <si>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</si>
  <si>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</si>
  <si>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</si>
  <si>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</si>
  <si>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</si>
  <si>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</si>
  <si>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</si>
  <si>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</si>
  <si>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</si>
  <si>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</si>
  <si>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</si>
  <si>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</si>
  <si>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</si>
  <si>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</si>
  <si>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</si>
  <si>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</si>
  <si>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</si>
  <si>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</si>
  <si>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</si>
  <si>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</si>
  <si>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</si>
  <si>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</si>
  <si>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</si>
  <si>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</si>
  <si>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</si>
  <si>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</si>
  <si>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</si>
  <si>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</si>
  <si>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</si>
  <si>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</si>
  <si>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</si>
  <si>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</si>
  <si>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</si>
  <si>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</si>
  <si>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</si>
  <si>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</si>
  <si>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</si>
  <si>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</si>
  <si>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</si>
  <si>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</si>
  <si>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</si>
  <si>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</si>
  <si>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</si>
  <si>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</si>
  <si>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</si>
  <si>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</si>
  <si>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</si>
  <si>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</si>
  <si>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</si>
  <si>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</si>
  <si>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</si>
  <si>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</si>
  <si>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</si>
  <si>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</si>
  <si>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</si>
  <si>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</si>
  <si>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</si>
  <si>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</si>
  <si>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</si>
  <si>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</si>
  <si>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</si>
  <si>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</si>
  <si>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</si>
  <si>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</si>
  <si>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</si>
  <si>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</si>
  <si>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</si>
  <si>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</si>
  <si>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</si>
  <si>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</si>
  <si>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</si>
  <si>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</si>
  <si>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</si>
  <si>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</si>
  <si>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</si>
  <si>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</si>
  <si>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</si>
  <si>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</si>
  <si>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</si>
  <si>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</si>
  <si>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</si>
  <si>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</si>
  <si>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</si>
  <si>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</si>
  <si>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</si>
  <si>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</si>
  <si>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</si>
  <si>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</si>
  <si>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</si>
  <si>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</si>
  <si>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</si>
  <si>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</si>
  <si>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</si>
  <si>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</si>
  <si>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</si>
  <si>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</si>
  <si>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</si>
  <si>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</si>
  <si>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</si>
  <si>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</si>
  <si>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</si>
  <si>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</si>
  <si>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</si>
  <si>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</si>
  <si>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</si>
  <si>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</si>
  <si>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</si>
  <si>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</si>
  <si>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</si>
  <si>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</si>
  <si>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</si>
  <si>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</si>
  <si>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</si>
  <si>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</si>
  <si>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</si>
  <si>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</si>
  <si>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</si>
  <si>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</si>
  <si>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</si>
  <si>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</si>
  <si>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</si>
  <si>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</si>
  <si>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</si>
  <si>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</si>
  <si>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</si>
  <si>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</si>
  <si>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</si>
  <si>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</si>
  <si>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</si>
  <si>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</si>
  <si>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</si>
  <si>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</si>
  <si>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</si>
  <si>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</si>
  <si>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</si>
  <si>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</si>
  <si>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</si>
  <si>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</si>
  <si>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</si>
  <si>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</si>
  <si>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</si>
  <si>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</si>
  <si>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</si>
  <si>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</si>
  <si>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</si>
  <si>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</si>
  <si>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</si>
  <si>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</si>
  <si>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</si>
  <si>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</si>
  <si>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</si>
  <si>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</si>
  <si>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</si>
  <si>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</si>
  <si>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</si>
  <si>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</si>
  <si>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</si>
  <si>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</si>
  <si>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</si>
  <si>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</si>
  <si>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</si>
  <si>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</si>
  <si>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</si>
  <si>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</si>
  <si>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</si>
  <si>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</si>
  <si>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</si>
  <si>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</si>
  <si>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</si>
  <si>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</si>
  <si>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</si>
  <si>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</si>
  <si>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</si>
  <si>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</si>
  <si>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</si>
  <si>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</si>
  <si>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</si>
  <si>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</si>
  <si>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</si>
  <si>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</si>
  <si>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</si>
  <si>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</si>
  <si>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</si>
  <si>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</si>
  <si>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</si>
  <si>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</si>
  <si>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</si>
  <si>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</si>
  <si>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</si>
  <si>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</si>
  <si>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</si>
  <si>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</si>
  <si>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</si>
  <si>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</si>
  <si>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</si>
  <si>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</si>
  <si>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</si>
  <si>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</si>
  <si>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</si>
  <si>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</si>
  <si>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</si>
  <si>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</si>
  <si>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</si>
  <si>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</si>
  <si>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</si>
  <si>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</si>
  <si>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</si>
  <si>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</si>
  <si>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</si>
  <si>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</si>
  <si>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</si>
  <si>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</si>
  <si>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</si>
  <si>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</si>
  <si>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</si>
  <si>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</si>
  <si>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</si>
  <si>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</si>
  <si>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</si>
  <si>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</si>
  <si>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</si>
  <si>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</si>
  <si>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</si>
  <si>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</si>
  <si>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</si>
  <si>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</si>
  <si>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</si>
  <si>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</si>
  <si>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</si>
  <si>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</si>
  <si>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</si>
  <si>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</si>
  <si>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</si>
  <si>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</si>
  <si>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</si>
  <si>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</si>
  <si>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</si>
  <si>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</si>
  <si>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</si>
  <si>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</si>
  <si>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</si>
  <si>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</si>
  <si>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</si>
  <si>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</si>
  <si>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</si>
  <si>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</si>
  <si>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</si>
  <si>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</si>
  <si>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</si>
  <si>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</si>
  <si>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</si>
  <si>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</si>
  <si>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</si>
  <si>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</si>
  <si>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</si>
  <si>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</si>
  <si>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</si>
  <si>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</si>
  <si>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</si>
  <si>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</si>
  <si>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</si>
  <si>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</si>
  <si>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</si>
  <si>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</si>
  <si>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</si>
  <si>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</si>
  <si>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</si>
  <si>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</si>
  <si>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</si>
  <si>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</si>
  <si>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</si>
  <si>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</si>
  <si>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</si>
  <si>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</si>
  <si>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</si>
  <si>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</si>
  <si>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</si>
  <si>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</si>
  <si>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</si>
  <si>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</si>
  <si>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</si>
  <si>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</si>
  <si>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</si>
  <si>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</si>
  <si>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</si>
  <si>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</si>
  <si>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</si>
  <si>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</si>
  <si>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</si>
  <si>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</si>
  <si>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</si>
  <si>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</si>
  <si>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</si>
  <si>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</si>
  <si>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</si>
  <si>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</si>
  <si>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</si>
  <si>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</si>
  <si>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</si>
  <si>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</si>
  <si>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</si>
  <si>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</si>
  <si>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</si>
  <si>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</si>
  <si>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</si>
  <si>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</si>
  <si>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</si>
  <si>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</si>
  <si>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</si>
  <si>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</si>
  <si>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</si>
  <si>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</si>
  <si>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</si>
  <si>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</si>
  <si>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</si>
  <si>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</si>
  <si>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</si>
  <si>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</si>
  <si>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</si>
  <si>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</si>
  <si>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</si>
  <si>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</si>
  <si>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</si>
  <si>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</si>
  <si>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</si>
  <si>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</si>
  <si>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</si>
  <si>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</si>
  <si>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</si>
  <si>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</si>
  <si>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</si>
  <si>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</si>
  <si>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</si>
  <si>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</si>
  <si>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</si>
  <si>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</si>
  <si>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</si>
  <si>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</si>
  <si>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</si>
  <si>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</si>
  <si>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</si>
  <si>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</si>
  <si>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</si>
  <si>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</si>
  <si>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</si>
  <si>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</si>
  <si>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</si>
  <si>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</si>
  <si>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</si>
  <si>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</si>
  <si>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</si>
  <si>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</si>
  <si>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</si>
  <si>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</si>
  <si>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</si>
  <si>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</si>
  <si>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</si>
  <si>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</si>
  <si>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</si>
  <si>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</si>
  <si>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</si>
  <si>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</si>
  <si>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</si>
  <si>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</si>
  <si>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</si>
  <si>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</si>
  <si>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</si>
  <si>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</si>
  <si>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</si>
  <si>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</si>
  <si>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</si>
  <si>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</si>
  <si>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</si>
  <si>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</si>
  <si>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</si>
  <si>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</si>
  <si>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</si>
  <si>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</si>
  <si>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</si>
  <si>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</si>
  <si>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</si>
  <si>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</si>
  <si>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</si>
  <si>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</si>
  <si>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</si>
  <si>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</si>
  <si>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</si>
  <si>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</si>
  <si>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</si>
  <si>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</si>
  <si>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</si>
  <si>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</si>
  <si>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</si>
  <si>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</si>
  <si>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</si>
  <si>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</si>
  <si>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</si>
  <si>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</si>
  <si>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</si>
  <si>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</si>
  <si>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</si>
  <si>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</si>
  <si>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</si>
  <si>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</si>
  <si>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</si>
  <si>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</si>
  <si>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</si>
  <si>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</si>
  <si>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</si>
  <si>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</si>
  <si>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</si>
  <si>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</si>
  <si>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</si>
  <si>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</si>
  <si>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</si>
  <si>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</si>
  <si>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</si>
  <si>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</si>
  <si>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</si>
  <si>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</si>
  <si>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</si>
  <si>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</si>
  <si>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</si>
  <si>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</si>
  <si>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</si>
  <si>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</si>
  <si>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</si>
  <si>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</si>
  <si>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</si>
  <si>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</si>
  <si>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</si>
  <si>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</si>
  <si>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</si>
  <si>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</si>
  <si>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</si>
  <si>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</si>
  <si>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</si>
  <si>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</si>
  <si>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</si>
  <si>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</si>
  <si>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</si>
  <si>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</si>
  <si>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</si>
  <si>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</si>
  <si>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</si>
  <si>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</si>
  <si>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</si>
  <si>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</si>
  <si>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</si>
  <si>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</si>
  <si>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</si>
  <si>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</si>
  <si>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</si>
  <si>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</si>
  <si>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</si>
  <si>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</si>
  <si>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</si>
  <si>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</si>
  <si>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</si>
  <si>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</si>
  <si>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</si>
  <si>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</si>
  <si>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</si>
  <si>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</si>
  <si>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</si>
  <si>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</si>
  <si>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</si>
  <si>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</si>
  <si>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</si>
  <si>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</si>
  <si>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</si>
  <si>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</si>
  <si>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</si>
  <si>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</si>
  <si>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</si>
  <si>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</si>
  <si>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</si>
  <si>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</si>
  <si>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</si>
  <si>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</si>
  <si>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</si>
  <si>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</si>
  <si>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</si>
  <si>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</si>
  <si>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</si>
  <si>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</si>
  <si>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</si>
  <si>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</si>
  <si>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</si>
  <si>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</si>
  <si>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</si>
  <si>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</si>
  <si>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</si>
  <si>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</si>
  <si>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</si>
  <si>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</si>
  <si>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</si>
  <si>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</si>
  <si>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</si>
  <si>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</si>
  <si>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</si>
  <si>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</si>
  <si>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</si>
  <si>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</si>
  <si>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</si>
  <si>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</si>
  <si>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</si>
  <si>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</si>
  <si>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</si>
  <si>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</si>
  <si>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</si>
  <si>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</si>
  <si>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</si>
  <si>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</si>
  <si>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</si>
  <si>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</si>
  <si>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</si>
  <si>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</si>
  <si>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</si>
  <si>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</si>
  <si>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</si>
  <si>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</si>
  <si>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</si>
  <si>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</si>
  <si>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</si>
  <si>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</si>
  <si>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</si>
  <si>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</si>
  <si>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</si>
  <si>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</si>
  <si>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</si>
  <si>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</si>
  <si>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</si>
  <si>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</si>
  <si>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</si>
  <si>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</si>
  <si>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</si>
  <si>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</si>
  <si>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</si>
  <si>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</si>
  <si>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</si>
  <si>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</si>
  <si>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</si>
  <si>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</si>
  <si>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</si>
  <si>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</si>
  <si>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</si>
  <si>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</si>
  <si>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</si>
  <si>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</si>
  <si>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</si>
  <si>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</si>
  <si>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</si>
  <si>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</si>
  <si>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</si>
  <si>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</si>
  <si>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</si>
  <si>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</si>
  <si>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</si>
  <si>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</si>
  <si>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</si>
  <si>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</si>
  <si>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</si>
  <si>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</si>
  <si>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</si>
  <si>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</si>
  <si>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</si>
  <si>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</si>
  <si>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</si>
  <si>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</si>
  <si>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</si>
  <si>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</si>
  <si>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</si>
  <si>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</si>
  <si>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</si>
  <si>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</si>
  <si>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</si>
  <si>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</si>
  <si>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</si>
  <si>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</si>
  <si>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</si>
  <si>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</si>
  <si>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</si>
  <si>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</si>
  <si>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</si>
  <si>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</si>
  <si>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</si>
  <si>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</si>
  <si>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</si>
  <si>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</si>
  <si>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</si>
  <si>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</si>
  <si>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</si>
  <si>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</si>
  <si>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</si>
  <si>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</si>
  <si>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</si>
  <si>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</si>
  <si>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</si>
  <si>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</si>
  <si>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</si>
  <si>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</si>
  <si>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</si>
  <si>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</si>
  <si>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</si>
  <si>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</si>
  <si>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</si>
  <si>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</si>
  <si>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</si>
  <si>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</si>
  <si>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</si>
  <si>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</si>
  <si>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</si>
  <si>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</si>
  <si>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</si>
  <si>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</si>
  <si>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</si>
  <si>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</si>
  <si>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</si>
  <si>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</si>
  <si>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</si>
  <si>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</si>
  <si>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</si>
  <si>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</si>
  <si>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</si>
  <si>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</si>
  <si>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</si>
  <si>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</si>
  <si>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</si>
  <si>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</si>
  <si>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</si>
  <si>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</si>
  <si>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</si>
  <si>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</si>
  <si>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</si>
  <si>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</si>
  <si>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</si>
  <si>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</si>
  <si>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</si>
  <si>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</si>
  <si>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</si>
  <si>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</si>
  <si>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</si>
  <si>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</si>
  <si>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</si>
  <si>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</si>
  <si>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</si>
  <si>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</si>
  <si>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</si>
  <si>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</si>
  <si>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</si>
  <si>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</si>
  <si>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</si>
  <si>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</si>
  <si>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</si>
  <si>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</si>
  <si>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</si>
  <si>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</si>
  <si>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</si>
  <si>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</si>
  <si>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</si>
  <si>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</si>
  <si>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</si>
  <si>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</si>
  <si>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</si>
  <si>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</si>
  <si>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</si>
  <si>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</si>
  <si>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</si>
  <si>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</si>
  <si>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</si>
  <si>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</si>
  <si>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</si>
  <si>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</si>
  <si>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</si>
  <si>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</si>
  <si>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</si>
  <si>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</si>
  <si>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</si>
  <si>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</si>
  <si>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</si>
  <si>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</si>
  <si>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</si>
  <si>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</si>
  <si>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</si>
  <si>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</si>
  <si>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</si>
  <si>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</si>
  <si>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</si>
  <si>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</si>
  <si>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</si>
  <si>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</si>
  <si>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</si>
  <si>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</si>
  <si>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</si>
  <si>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</si>
  <si>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</si>
  <si>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</si>
  <si>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</si>
  <si>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</si>
  <si>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</si>
  <si>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</si>
  <si>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</si>
  <si>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</si>
  <si>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</si>
  <si>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</si>
  <si>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</si>
  <si>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</si>
  <si>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</si>
  <si>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</si>
  <si>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</si>
  <si>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</si>
  <si>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</si>
  <si>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</si>
  <si>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</si>
  <si>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</si>
  <si>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</si>
  <si>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</si>
  <si>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</si>
  <si>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</si>
  <si>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</si>
  <si>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</si>
  <si>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</si>
  <si>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</si>
  <si>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</si>
  <si>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</si>
  <si>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</si>
  <si>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</si>
  <si>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</si>
  <si>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</si>
  <si>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</si>
  <si>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</si>
  <si>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</si>
  <si>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</si>
  <si>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</si>
  <si>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</si>
  <si>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</si>
  <si>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</si>
  <si>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</si>
  <si>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</si>
  <si>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</si>
  <si>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</si>
  <si>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</si>
  <si>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</si>
  <si>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</si>
  <si>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</si>
  <si>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</si>
  <si>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</si>
  <si>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</si>
  <si>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</si>
  <si>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</si>
  <si>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</si>
  <si>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</si>
  <si>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</si>
  <si>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</si>
  <si>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</si>
  <si>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</si>
  <si>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</si>
  <si>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</si>
  <si>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</si>
  <si>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</si>
  <si>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</si>
  <si>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</si>
  <si>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</si>
  <si>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</si>
  <si>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</si>
  <si>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</si>
  <si>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</si>
  <si>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</si>
  <si>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</si>
  <si>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</si>
  <si>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</si>
  <si>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</si>
  <si>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</si>
  <si>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</si>
  <si>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</si>
  <si>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</si>
  <si>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</si>
  <si>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</si>
  <si>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</si>
  <si>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</si>
  <si>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</si>
  <si>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</si>
  <si>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</si>
  <si>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</si>
  <si>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</si>
  <si>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</si>
  <si>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</si>
  <si>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</si>
  <si>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</si>
  <si>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</si>
  <si>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</si>
  <si>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</si>
  <si>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</si>
  <si>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</si>
  <si>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</si>
  <si>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</si>
  <si>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</si>
  <si>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</si>
  <si>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</si>
  <si>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</si>
  <si>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</si>
  <si>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</si>
  <si>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</si>
  <si>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</si>
  <si>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</si>
  <si>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</si>
  <si>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</si>
  <si>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</si>
  <si>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</si>
  <si>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</si>
  <si>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</si>
  <si>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</si>
  <si>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</si>
  <si>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</si>
  <si>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</si>
  <si>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</si>
  <si>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</si>
  <si>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</si>
  <si>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</si>
  <si>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</si>
  <si>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</si>
  <si>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</si>
  <si>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</si>
  <si>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</si>
  <si>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</si>
  <si>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</si>
  <si>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</si>
  <si>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</si>
  <si>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</si>
  <si>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</si>
  <si>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</si>
  <si>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</si>
  <si>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</si>
  <si>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</si>
  <si>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</si>
  <si>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</si>
  <si>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</si>
  <si>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</si>
  <si>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</si>
  <si>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</si>
  <si>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</si>
  <si>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</si>
  <si>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</si>
  <si>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</si>
  <si>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</si>
  <si>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</si>
  <si>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</si>
  <si>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</si>
  <si>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</si>
  <si>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</si>
  <si>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</si>
  <si>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</si>
  <si>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</si>
  <si>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</si>
  <si>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</si>
  <si>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</si>
  <si>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</si>
  <si>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</si>
  <si>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</si>
  <si>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</si>
  <si>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</si>
  <si>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</si>
  <si>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</si>
  <si>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</si>
  <si>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</si>
  <si>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</si>
  <si>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</si>
  <si>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</si>
  <si>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</si>
  <si>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</si>
  <si>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</si>
  <si>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</si>
  <si>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</si>
  <si>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</si>
  <si>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</si>
  <si>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</si>
  <si>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</si>
  <si>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</si>
  <si>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</si>
  <si>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</si>
  <si>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</si>
  <si>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</si>
  <si>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</si>
  <si>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</si>
  <si>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</si>
  <si>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</si>
  <si>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</si>
  <si>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</si>
  <si>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</si>
  <si>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</si>
  <si>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</si>
  <si>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</si>
  <si>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</si>
  <si>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</si>
  <si>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</si>
  <si>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</si>
  <si>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</si>
  <si>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</si>
  <si>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</si>
  <si>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</si>
  <si>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</si>
  <si>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</si>
  <si>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</si>
  <si>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</si>
  <si>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</si>
  <si>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</si>
  <si>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</si>
  <si>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</si>
  <si>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</si>
  <si>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</si>
  <si>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</si>
  <si>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</si>
  <si>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</si>
  <si>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</si>
  <si>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</si>
  <si>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</si>
  <si>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</si>
  <si>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</si>
  <si>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</si>
  <si>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</si>
  <si>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</si>
  <si>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</si>
  <si>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</si>
  <si>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</si>
  <si>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</si>
  <si>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</si>
  <si>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</si>
  <si>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</si>
  <si>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</si>
  <si>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</si>
  <si>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</si>
  <si>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</si>
  <si>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</si>
  <si>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</si>
  <si>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</si>
  <si>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</si>
  <si>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</si>
  <si>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</si>
  <si>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</si>
  <si>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</si>
  <si>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</si>
  <si>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</si>
  <si>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</si>
  <si>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</si>
  <si>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</si>
  <si>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</si>
  <si>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</si>
  <si>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</si>
  <si>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</si>
  <si>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</si>
  <si>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</si>
  <si>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</si>
  <si>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</si>
  <si>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</si>
  <si>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</si>
  <si>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</si>
  <si>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</si>
  <si>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</si>
  <si>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</si>
  <si>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</si>
  <si>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</si>
  <si>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</si>
  <si>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</si>
  <si>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</si>
  <si>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</si>
  <si>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</si>
  <si>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</si>
  <si>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</si>
  <si>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</si>
  <si>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</si>
  <si>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</si>
  <si>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</si>
  <si>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</si>
  <si>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</si>
  <si>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</si>
  <si>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</si>
  <si>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</si>
  <si>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</si>
  <si>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</si>
  <si>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</si>
  <si>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</si>
  <si>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</si>
  <si>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</si>
  <si>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</si>
  <si>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</si>
  <si>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</si>
  <si>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</si>
  <si>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</si>
  <si>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</si>
  <si>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</si>
  <si>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</si>
  <si>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</si>
  <si>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</si>
  <si>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</si>
  <si>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</si>
  <si>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</si>
  <si>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</si>
  <si>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</si>
  <si>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</si>
  <si>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</si>
  <si>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</si>
  <si>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</si>
  <si>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</si>
  <si>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</si>
  <si>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</si>
  <si>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</si>
  <si>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</si>
  <si>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</si>
  <si>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</si>
  <si>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</si>
  <si>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</si>
  <si>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</si>
  <si>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</si>
  <si>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</si>
  <si>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</si>
  <si>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</si>
  <si>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</si>
  <si>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</si>
  <si>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</si>
  <si>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</si>
  <si>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</si>
  <si>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</si>
  <si>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</si>
  <si>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</si>
  <si>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</si>
  <si>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</si>
  <si>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</si>
  <si>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</si>
  <si>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</si>
  <si>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</si>
  <si>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</si>
  <si>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</si>
  <si>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</si>
  <si>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</si>
  <si>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</si>
  <si>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</si>
  <si>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</si>
  <si>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</si>
  <si>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</si>
  <si>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</si>
  <si>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</si>
  <si>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</si>
  <si>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</si>
  <si>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</si>
  <si>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</si>
  <si>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</si>
  <si>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</si>
  <si>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</si>
  <si>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</si>
  <si>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</si>
  <si>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</si>
  <si>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</si>
  <si>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</si>
  <si>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</si>
  <si>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</si>
  <si>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</si>
  <si>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</si>
  <si>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</si>
  <si>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</si>
  <si>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</si>
  <si>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</si>
  <si>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</si>
  <si>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</si>
  <si>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</si>
  <si>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</si>
  <si>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</si>
  <si>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</si>
  <si>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</si>
  <si>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</si>
  <si>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</si>
  <si>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</si>
  <si>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</si>
  <si>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</si>
  <si>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</si>
  <si>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</si>
  <si>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</si>
  <si>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</si>
  <si>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</si>
  <si>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</si>
  <si>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</si>
  <si>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</si>
  <si>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</si>
  <si>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</si>
  <si>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</si>
  <si>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</si>
  <si>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</si>
  <si>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</si>
  <si>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</si>
  <si>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</si>
  <si>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</si>
  <si>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</si>
  <si>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</si>
  <si>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</si>
  <si>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</si>
  <si>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</si>
  <si>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</si>
  <si>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</si>
  <si>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</si>
  <si>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</si>
  <si>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</si>
  <si>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</si>
  <si>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</si>
  <si>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</si>
  <si>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</si>
  <si>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</si>
  <si>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</si>
  <si>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</si>
  <si>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</si>
  <si>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</si>
  <si>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</si>
  <si>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</si>
  <si>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</si>
  <si>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</si>
  <si>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</si>
  <si>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</si>
  <si>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</si>
  <si>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</si>
  <si>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</si>
  <si>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</si>
  <si>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</si>
  <si>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</si>
  <si>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</si>
  <si>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</si>
  <si>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</si>
  <si>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</si>
  <si>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</si>
  <si>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</si>
  <si>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</si>
  <si>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</si>
  <si>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</si>
  <si>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</si>
  <si>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</si>
  <si>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</si>
  <si>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</si>
  <si>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</si>
  <si>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</si>
  <si>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</si>
  <si>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</si>
  <si>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</si>
  <si>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</si>
  <si>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</si>
  <si>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</si>
  <si>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</si>
  <si>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</si>
  <si>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</si>
  <si>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</si>
  <si>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</si>
  <si>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</si>
  <si>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</si>
  <si>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</si>
  <si>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</si>
  <si>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</si>
  <si>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</si>
  <si>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</si>
  <si>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</si>
  <si>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</si>
  <si>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</si>
  <si>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</si>
  <si>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</si>
  <si>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</si>
  <si>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</si>
  <si>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</si>
  <si>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</si>
  <si>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</si>
  <si>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</si>
  <si>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</si>
  <si>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</si>
  <si>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</si>
  <si>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</si>
  <si>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</si>
  <si>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</si>
  <si>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</si>
  <si>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</si>
  <si>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</si>
  <si>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</si>
  <si>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</si>
  <si>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</si>
  <si>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</si>
  <si>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</si>
  <si>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</si>
  <si>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</si>
  <si>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</si>
  <si>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</si>
  <si>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</si>
  <si>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</si>
  <si>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</si>
  <si>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</si>
  <si>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</si>
  <si>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</si>
  <si>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</si>
  <si>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</si>
  <si>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</si>
  <si>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</si>
  <si>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</si>
  <si>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</si>
  <si>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</si>
  <si>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</si>
  <si>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</si>
  <si>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</si>
  <si>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</si>
  <si>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</si>
  <si>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</si>
  <si>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</si>
  <si>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</si>
  <si>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</si>
  <si>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</si>
  <si>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</si>
  <si>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</si>
  <si>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</si>
  <si>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</si>
  <si>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</si>
  <si>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</si>
  <si>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</si>
  <si>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</si>
  <si>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</si>
  <si>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</si>
  <si>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</si>
  <si>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</si>
  <si>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</si>
  <si>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</si>
  <si>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</si>
  <si>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</si>
  <si>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</si>
  <si>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</si>
  <si>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</si>
  <si>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</si>
  <si>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</si>
  <si>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</si>
  <si>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</si>
  <si>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</si>
  <si>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</si>
  <si>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</si>
  <si>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</si>
  <si>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</si>
  <si>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</si>
  <si>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</si>
  <si>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</si>
  <si>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</si>
  <si>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</si>
  <si>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</si>
  <si>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</si>
  <si>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</si>
  <si>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</si>
  <si>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</si>
  <si>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</si>
  <si>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</si>
  <si>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</si>
  <si>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</si>
  <si>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</si>
  <si>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</si>
  <si>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</si>
  <si>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</si>
  <si>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</si>
  <si>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</si>
  <si>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</si>
  <si>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</si>
  <si>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</si>
  <si>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</si>
  <si>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</si>
  <si>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</si>
  <si>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</si>
  <si>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</si>
  <si>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</si>
  <si>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</si>
  <si>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</si>
  <si>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</si>
  <si>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</si>
  <si>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</si>
  <si>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</si>
  <si>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</si>
  <si>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</si>
  <si>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</si>
  <si>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</si>
  <si>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</si>
  <si>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</si>
  <si>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</si>
  <si>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</si>
  <si>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</si>
  <si>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</si>
  <si>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</si>
  <si>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</si>
  <si>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</si>
  <si>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</si>
  <si>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</si>
  <si>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</si>
  <si>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</si>
  <si>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</si>
  <si>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</si>
  <si>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</si>
  <si>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</si>
  <si>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</si>
  <si>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</si>
  <si>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</si>
  <si>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</si>
  <si>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</si>
  <si>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</si>
  <si>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</si>
  <si>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</si>
  <si>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</si>
  <si>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</si>
  <si>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</si>
  <si>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</si>
  <si>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</si>
  <si>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</si>
  <si>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</si>
  <si>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</si>
  <si>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</si>
  <si>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</si>
  <si>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</si>
  <si>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</si>
  <si>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</si>
  <si>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</si>
  <si>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</si>
  <si>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</si>
  <si>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</si>
  <si>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</si>
  <si>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</si>
  <si>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</si>
  <si>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</si>
  <si>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</si>
  <si>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</si>
  <si>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</si>
  <si>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</si>
  <si>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</si>
  <si>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</si>
  <si>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</si>
  <si>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</si>
  <si>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</si>
  <si>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</si>
  <si>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</si>
  <si>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</si>
  <si>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</si>
  <si>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</si>
  <si>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</si>
  <si>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</si>
  <si>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</si>
  <si>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</si>
  <si>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</si>
  <si>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</si>
  <si>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</si>
  <si>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</si>
  <si>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</si>
  <si>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</si>
  <si>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</si>
  <si>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</si>
  <si>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</si>
  <si>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</si>
  <si>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</si>
  <si>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</si>
  <si>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</si>
  <si>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</si>
  <si>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</si>
  <si>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</si>
  <si>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</si>
  <si>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</si>
  <si>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</si>
  <si>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</si>
  <si>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</si>
  <si>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</si>
  <si>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</si>
  <si>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</si>
  <si>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</si>
  <si>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</si>
  <si>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</si>
  <si>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</si>
  <si>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</si>
  <si>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</si>
  <si>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</si>
  <si>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</si>
  <si>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</si>
  <si>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</si>
  <si>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</si>
  <si>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</si>
  <si>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</si>
  <si>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</si>
  <si>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</si>
  <si>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</si>
  <si>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</si>
  <si>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</si>
  <si>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</si>
  <si>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</si>
  <si>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</si>
  <si>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</si>
  <si>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</si>
  <si>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</si>
  <si>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</si>
  <si>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</si>
  <si>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</si>
  <si>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</si>
  <si>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</si>
  <si>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</si>
  <si>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</si>
  <si>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</si>
  <si>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</si>
  <si>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</si>
  <si>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</si>
  <si>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</si>
  <si>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</si>
  <si>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</si>
  <si>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</si>
  <si>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</si>
  <si>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</si>
  <si>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</si>
  <si>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</si>
  <si>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</si>
  <si>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</si>
  <si>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</si>
  <si>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</si>
  <si>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</si>
  <si>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</si>
  <si>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</si>
  <si>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</si>
  <si>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</si>
  <si>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</si>
  <si>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</si>
  <si>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</si>
  <si>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</si>
  <si>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</si>
  <si>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</si>
  <si>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</si>
  <si>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</si>
  <si>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</si>
  <si>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</si>
  <si>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</si>
  <si>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</si>
  <si>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</si>
  <si>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</si>
  <si>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</si>
  <si>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</si>
  <si>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</si>
  <si>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</si>
  <si>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</si>
  <si>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</si>
  <si>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</si>
  <si>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</si>
  <si>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</si>
  <si>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</si>
  <si>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</si>
  <si>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</si>
  <si>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</si>
  <si>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</si>
  <si>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</si>
  <si>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</si>
  <si>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</si>
  <si>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</si>
  <si>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</si>
  <si>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</si>
  <si>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</si>
  <si>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</si>
  <si>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</si>
  <si>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</si>
  <si>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</si>
  <si>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</si>
  <si>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</si>
  <si>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</si>
  <si>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</si>
  <si>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</si>
  <si>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</si>
  <si>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</si>
  <si>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</si>
  <si>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</si>
  <si>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</si>
  <si>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</si>
  <si>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</si>
  <si>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</si>
  <si>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</si>
  <si>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</si>
  <si>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</si>
  <si>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</si>
  <si>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</si>
  <si>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</si>
  <si>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</si>
  <si>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</si>
  <si>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</si>
  <si>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</si>
  <si>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</si>
  <si>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</si>
  <si>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</si>
  <si>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</si>
  <si>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</si>
  <si>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</si>
  <si>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</si>
  <si>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</si>
  <si>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</si>
  <si>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</si>
  <si>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</si>
  <si>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</si>
  <si>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</si>
  <si>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</si>
  <si>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</si>
  <si>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</si>
  <si>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</si>
  <si>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</si>
  <si>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</si>
  <si>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</si>
  <si>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</si>
  <si>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</si>
  <si>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</si>
  <si>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</si>
  <si>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</si>
  <si>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</si>
  <si>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</si>
  <si>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</si>
  <si>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</si>
  <si>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</si>
  <si>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</si>
  <si>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</si>
  <si>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</si>
  <si>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</si>
  <si>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</si>
  <si>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</si>
  <si>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</si>
  <si>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</si>
  <si>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</si>
  <si>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</si>
  <si>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</si>
  <si>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</si>
  <si>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</si>
  <si>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</si>
  <si>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</si>
  <si>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</si>
  <si>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</si>
  <si>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</si>
  <si>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</si>
  <si>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</si>
  <si>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</si>
  <si>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</si>
  <si>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</si>
  <si>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</si>
  <si>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</si>
  <si>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</si>
  <si>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</si>
  <si>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</si>
  <si>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</si>
  <si>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</si>
  <si>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</si>
  <si>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</si>
  <si>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</si>
  <si>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</si>
  <si>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</si>
  <si>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</si>
  <si>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</si>
  <si>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</si>
  <si>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</si>
  <si>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</si>
  <si>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</si>
  <si>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</si>
  <si>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</si>
  <si>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</si>
  <si>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</si>
  <si>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</si>
  <si>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</si>
  <si>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</si>
  <si>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</si>
  <si>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</si>
  <si>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</si>
  <si>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</si>
  <si>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</si>
  <si>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</si>
  <si>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</si>
  <si>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</si>
  <si>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</si>
  <si>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</si>
  <si>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</si>
  <si>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</si>
  <si>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</si>
  <si>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</si>
  <si>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</si>
  <si>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</si>
  <si>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</si>
  <si>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</si>
  <si>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</si>
  <si>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</si>
  <si>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</si>
  <si>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</si>
  <si>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</si>
  <si>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</si>
  <si>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</si>
  <si>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</si>
  <si>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</si>
  <si>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</si>
  <si>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</si>
  <si>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</si>
  <si>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</si>
  <si>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</si>
  <si>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</si>
  <si>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</si>
  <si>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</si>
  <si>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</si>
  <si>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</si>
  <si>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</si>
  <si>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</si>
  <si>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</si>
  <si>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</si>
  <si>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</si>
  <si>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</si>
  <si>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</si>
  <si>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</si>
  <si>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</si>
  <si>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</si>
  <si>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</si>
  <si>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</si>
  <si>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</si>
  <si>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</si>
  <si>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</si>
  <si>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</si>
  <si>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</si>
  <si>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</si>
  <si>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</si>
  <si>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</si>
  <si>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</si>
  <si>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</si>
  <si>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</si>
  <si>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</si>
  <si>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</si>
  <si>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</si>
  <si>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</si>
  <si>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</si>
  <si>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</si>
  <si>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</si>
  <si>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</si>
  <si>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</si>
  <si>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</si>
  <si>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</si>
  <si>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</si>
  <si>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</si>
  <si>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</si>
  <si>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</si>
  <si>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</si>
  <si>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</si>
  <si>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</si>
  <si>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</si>
  <si>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</si>
  <si>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</si>
  <si>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</si>
  <si>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</si>
  <si>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</si>
  <si>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</si>
  <si>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</si>
  <si>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</si>
  <si>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</si>
  <si>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</si>
  <si>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</si>
  <si>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</si>
  <si>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</si>
  <si>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</si>
  <si>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</si>
  <si>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</si>
  <si>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</si>
  <si>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</si>
  <si>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</si>
  <si>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</si>
  <si>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</si>
  <si>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</si>
  <si>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</si>
  <si>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</si>
  <si>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</si>
  <si>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</si>
  <si>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</si>
  <si>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</si>
  <si>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</si>
  <si>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</si>
  <si>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</si>
  <si>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</si>
  <si>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</si>
  <si>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</si>
  <si>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</si>
  <si>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</si>
  <si>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</si>
  <si>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</si>
  <si>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</si>
  <si>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</si>
  <si>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</si>
  <si>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</si>
  <si>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</si>
  <si>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</si>
  <si>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</si>
  <si>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</si>
  <si>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</si>
  <si>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</si>
  <si>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</si>
  <si>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</si>
  <si>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</si>
  <si>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</si>
  <si>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</si>
  <si>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</si>
  <si>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</si>
  <si>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</si>
  <si>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</si>
  <si>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</si>
  <si>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</si>
  <si>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</si>
  <si>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</si>
  <si>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</si>
  <si>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</si>
  <si>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</si>
  <si>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</si>
  <si>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</si>
  <si>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</si>
  <si>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</si>
  <si>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</si>
  <si>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</si>
  <si>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</si>
  <si>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</si>
  <si>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</si>
  <si>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</si>
  <si>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</si>
  <si>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</si>
  <si>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</si>
  <si>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</si>
  <si>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</si>
  <si>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</si>
  <si>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</si>
  <si>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</si>
  <si>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</si>
  <si>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</si>
  <si>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</si>
  <si>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</si>
  <si>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</si>
  <si>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</si>
  <si>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</si>
  <si>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</si>
  <si>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</si>
  <si>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</si>
  <si>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</si>
  <si>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</si>
  <si>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</si>
  <si>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</si>
  <si>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</si>
  <si>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</si>
  <si>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</si>
  <si>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</si>
  <si>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</si>
  <si>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</si>
  <si>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</si>
  <si>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</si>
  <si>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</si>
  <si>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</si>
  <si>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</si>
  <si>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</si>
  <si>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</si>
  <si>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</si>
  <si>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</si>
  <si>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</si>
  <si>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</si>
  <si>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</si>
  <si>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</si>
  <si>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</si>
  <si>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</si>
  <si>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</si>
  <si>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</si>
  <si>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</si>
  <si>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</si>
  <si>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</si>
  <si>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</si>
  <si>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</si>
  <si>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</si>
  <si>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</si>
  <si>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</si>
  <si>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</si>
  <si>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</si>
  <si>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</si>
  <si>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</si>
  <si>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</si>
  <si>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</si>
  <si>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</si>
  <si>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</si>
  <si>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</si>
  <si>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</si>
  <si>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</si>
  <si>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</si>
  <si>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</si>
  <si>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</si>
  <si>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</si>
  <si>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</si>
  <si>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</si>
  <si>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</si>
  <si>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</si>
  <si>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</si>
  <si>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</si>
  <si>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</si>
  <si>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</si>
  <si>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</si>
  <si>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</si>
  <si>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</si>
  <si>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</si>
  <si>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</si>
  <si>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</si>
  <si>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</si>
  <si>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</si>
  <si>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</si>
  <si>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</si>
  <si>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</si>
  <si>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</si>
  <si>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</si>
  <si>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</si>
  <si>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</si>
  <si>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</si>
  <si>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</si>
  <si>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</si>
  <si>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</si>
  <si>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</si>
  <si>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</si>
  <si>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</si>
  <si>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</si>
  <si>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</si>
  <si>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</si>
  <si>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</si>
  <si>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</si>
  <si>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</si>
  <si>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</si>
  <si>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</si>
  <si>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</si>
  <si>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</si>
  <si>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</si>
  <si>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</si>
  <si>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</si>
  <si>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</si>
  <si>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</si>
  <si>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</si>
  <si>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</si>
  <si>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</si>
  <si>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</si>
  <si>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</si>
  <si>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</si>
  <si>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</si>
  <si>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</si>
  <si>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</si>
  <si>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</si>
  <si>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</si>
  <si>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</si>
  <si>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</si>
  <si>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</si>
  <si>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</si>
  <si>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</si>
  <si>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</si>
  <si>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</si>
  <si>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</si>
  <si>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</si>
  <si>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</si>
  <si>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</si>
  <si>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</si>
  <si>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</si>
  <si>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</si>
  <si>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</si>
  <si>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</si>
  <si>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</si>
  <si>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</si>
  <si>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</si>
  <si>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</si>
  <si>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</si>
  <si>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</si>
  <si>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</si>
  <si>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</si>
  <si>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</si>
  <si>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</si>
  <si>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</si>
  <si>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</si>
  <si>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</si>
  <si>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</si>
  <si>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</si>
  <si>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</si>
  <si>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</si>
  <si>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</si>
  <si>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</si>
  <si>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</si>
  <si>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</si>
  <si>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</si>
  <si>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</si>
  <si>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</si>
  <si>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</si>
  <si>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</si>
  <si>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</si>
  <si>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</si>
  <si>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</si>
  <si>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</si>
  <si>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</si>
  <si>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</si>
  <si>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</si>
  <si>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</si>
  <si>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</si>
  <si>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</si>
  <si>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</si>
  <si>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</si>
  <si>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</si>
  <si>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</si>
  <si>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</si>
  <si>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</si>
  <si>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</si>
  <si>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</si>
  <si>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</si>
  <si>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</si>
  <si>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</si>
  <si>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</si>
  <si>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</si>
  <si>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</si>
  <si>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</si>
  <si>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</si>
  <si>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</si>
  <si>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</si>
  <si>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</si>
  <si>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</si>
  <si>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</si>
  <si>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</si>
  <si>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</si>
  <si>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</si>
  <si>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</si>
  <si>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</si>
  <si>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</si>
  <si>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</si>
  <si>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</si>
  <si>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</si>
  <si>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</si>
  <si>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</si>
  <si>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</si>
  <si>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</si>
  <si>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</si>
  <si>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</si>
  <si>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</si>
  <si>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</si>
  <si>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</si>
  <si>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</si>
  <si>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</si>
  <si>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</si>
  <si>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</si>
  <si>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</si>
  <si>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</si>
  <si>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</si>
  <si>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</si>
  <si>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</si>
  <si>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</si>
  <si>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</si>
  <si>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</si>
  <si>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</si>
  <si>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</si>
  <si>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</si>
  <si>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</si>
  <si>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</si>
  <si>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</si>
  <si>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</si>
  <si>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</si>
  <si>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</si>
  <si>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</si>
  <si>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</si>
  <si>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</si>
  <si>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</si>
  <si>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</si>
  <si>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</si>
  <si>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</si>
  <si>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</si>
  <si>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</si>
  <si>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</si>
  <si>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</si>
  <si>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</si>
  <si>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</si>
  <si>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</si>
  <si>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</si>
  <si>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</si>
  <si>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</si>
  <si>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</si>
  <si>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</si>
  <si>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</si>
  <si>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</si>
  <si>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</si>
  <si>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</si>
  <si>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</si>
  <si>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</si>
  <si>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</si>
  <si>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</si>
  <si>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</si>
  <si>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</si>
  <si>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</si>
  <si>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</si>
  <si>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</si>
  <si>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</si>
  <si>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</si>
  <si>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</si>
  <si>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</si>
  <si>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</si>
  <si>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</si>
  <si>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</si>
  <si>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</si>
  <si>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</si>
  <si>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</si>
  <si>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</si>
  <si>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</si>
  <si>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</si>
  <si>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</si>
  <si>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</si>
  <si>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</si>
  <si>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</si>
  <si>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</si>
  <si>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</si>
  <si>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</si>
  <si>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</si>
  <si>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</si>
  <si>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</si>
  <si>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</si>
  <si>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</si>
  <si>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</si>
  <si>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</si>
  <si>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</si>
  <si>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</si>
  <si>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</si>
  <si>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</si>
  <si>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</si>
  <si>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</si>
  <si>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</si>
  <si>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</si>
  <si>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</si>
  <si>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</si>
  <si>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</si>
  <si>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</si>
  <si>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</si>
  <si>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</si>
  <si>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</si>
  <si>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</si>
  <si>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</si>
  <si>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</si>
  <si>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</si>
  <si>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</si>
  <si>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</si>
  <si>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</si>
  <si>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</si>
  <si>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</si>
  <si>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</si>
  <si>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</si>
  <si>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</si>
  <si>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</si>
  <si>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</si>
  <si>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</si>
  <si>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</si>
  <si>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</si>
  <si>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</si>
  <si>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</si>
  <si>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</si>
  <si>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</si>
  <si>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</si>
  <si>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</si>
  <si>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</si>
  <si>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</si>
  <si>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</si>
  <si>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</si>
  <si>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</si>
  <si>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</si>
  <si>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</si>
  <si>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</si>
  <si>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</si>
  <si>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</si>
  <si>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</si>
  <si>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</si>
  <si>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</si>
  <si>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</si>
  <si>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</si>
  <si>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</si>
  <si>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</si>
  <si>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</si>
  <si>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</si>
  <si>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</si>
  <si>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</si>
  <si>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</si>
  <si>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</si>
  <si>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</si>
  <si>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</si>
  <si>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</si>
  <si>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</si>
  <si>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</si>
  <si>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</si>
  <si>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</si>
  <si>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</si>
  <si>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</si>
  <si>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</si>
  <si>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</si>
  <si>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</si>
  <si>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</si>
  <si>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</si>
  <si>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</si>
  <si>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</si>
  <si>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</si>
  <si>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</si>
  <si>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</si>
  <si>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</si>
  <si>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</si>
  <si>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</si>
  <si>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</si>
  <si>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</si>
  <si>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</si>
  <si>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</si>
  <si>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</si>
  <si>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</si>
  <si>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</si>
  <si>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</si>
  <si>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</si>
  <si>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</si>
  <si>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</si>
  <si>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</si>
  <si>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</si>
  <si>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</si>
  <si>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</si>
  <si>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</si>
  <si>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</si>
  <si>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</si>
  <si>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</si>
  <si>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</si>
  <si>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</si>
  <si>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</si>
  <si>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</si>
  <si>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</si>
  <si>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</si>
  <si>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</si>
  <si>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</si>
  <si>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</si>
  <si>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</si>
  <si>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</si>
  <si>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</si>
  <si>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</si>
  <si>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</si>
  <si>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</si>
  <si>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</si>
  <si>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</si>
  <si>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</si>
  <si>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</si>
  <si>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</si>
  <si>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</si>
  <si>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</si>
  <si>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</si>
  <si>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</si>
  <si>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</si>
  <si>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</si>
  <si>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</si>
  <si>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</si>
  <si>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</si>
  <si>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</si>
  <si>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</si>
  <si>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</si>
  <si>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</si>
  <si>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</si>
  <si>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</si>
  <si>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</si>
  <si>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</si>
  <si>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</si>
  <si>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</si>
  <si>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</si>
  <si>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</si>
  <si>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</si>
  <si>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</si>
  <si>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</si>
  <si>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</si>
  <si>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</si>
  <si>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</si>
  <si>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</si>
  <si>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</si>
  <si>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</si>
  <si>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</si>
  <si>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</si>
  <si>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</si>
  <si>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</si>
  <si>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</si>
  <si>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</si>
  <si>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</si>
  <si>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</si>
  <si>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</si>
  <si>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</si>
  <si>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</si>
  <si>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</si>
  <si>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</si>
  <si>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</si>
  <si>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</si>
  <si>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</si>
  <si>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</si>
  <si>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</si>
  <si>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</si>
  <si>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</si>
  <si>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</si>
  <si>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</si>
  <si>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</si>
  <si>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</si>
  <si>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</si>
  <si>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</si>
  <si>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</si>
  <si>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</si>
  <si>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</si>
  <si>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</si>
  <si>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</si>
  <si>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</si>
  <si>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</si>
  <si>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</si>
  <si>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</si>
  <si>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</si>
  <si>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</si>
  <si>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</si>
  <si>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</si>
  <si>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</si>
  <si>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</si>
  <si>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</si>
  <si>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</si>
  <si>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</si>
  <si>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</si>
  <si>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</si>
  <si>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</si>
  <si>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</si>
  <si>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</si>
  <si>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</si>
  <si>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</si>
  <si>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</si>
  <si>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</si>
  <si>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</si>
  <si>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</si>
  <si>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</si>
  <si>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</si>
  <si>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</si>
  <si>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</si>
  <si>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</si>
  <si>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</si>
  <si>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</si>
  <si>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</si>
  <si>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</si>
  <si>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</si>
  <si>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</si>
  <si>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</si>
  <si>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</si>
  <si>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</si>
  <si>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</si>
  <si>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</si>
  <si>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</si>
  <si>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</si>
  <si>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</si>
  <si>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</si>
  <si>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</si>
  <si>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</si>
  <si>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</si>
  <si>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</si>
  <si>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</si>
  <si>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</si>
  <si>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</si>
  <si>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</si>
  <si>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</si>
  <si>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</si>
  <si>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</si>
  <si>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</si>
  <si>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</si>
  <si>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</si>
  <si>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</si>
  <si>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</si>
  <si>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</si>
  <si>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</si>
  <si>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</si>
  <si>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</si>
  <si>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</si>
  <si>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</si>
  <si>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</si>
  <si>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</si>
  <si>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</si>
  <si>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</si>
  <si>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</si>
  <si>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</si>
  <si>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</si>
  <si>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</si>
  <si>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</si>
  <si>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</si>
  <si>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</si>
  <si>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</si>
  <si>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</si>
  <si>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</si>
  <si>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</si>
  <si>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</si>
  <si>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</si>
  <si>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</si>
  <si>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</si>
  <si>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</si>
  <si>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</si>
  <si>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</si>
  <si>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</si>
  <si>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</si>
  <si>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</si>
  <si>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</si>
  <si>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</si>
  <si>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</si>
  <si>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</si>
  <si>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</si>
  <si>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</si>
  <si>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</si>
  <si>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</si>
  <si>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</si>
  <si>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</si>
  <si>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</si>
  <si>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</si>
  <si>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</si>
  <si>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</si>
  <si>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</si>
  <si>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</si>
  <si>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</si>
  <si>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</si>
  <si>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</si>
  <si>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</si>
  <si>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</si>
  <si>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</si>
  <si>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</si>
  <si>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</si>
  <si>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</si>
  <si>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</si>
  <si>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</si>
  <si>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</si>
  <si>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</si>
  <si>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</si>
  <si>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</si>
  <si>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</si>
  <si>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</si>
  <si>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</si>
  <si>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</si>
  <si>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</si>
  <si>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</si>
  <si>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</si>
  <si>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</si>
  <si>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</si>
  <si>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</si>
  <si>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</si>
  <si>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</si>
  <si>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</si>
  <si>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</si>
  <si>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</si>
  <si>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</si>
  <si>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</si>
  <si>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</si>
  <si>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</si>
  <si>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</si>
  <si>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</si>
  <si>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</si>
  <si>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</si>
  <si>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</si>
  <si>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</si>
  <si>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</si>
  <si>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</si>
  <si>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</si>
  <si>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</si>
  <si>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</si>
  <si>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</si>
  <si>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</si>
  <si>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</si>
  <si>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</si>
  <si>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</si>
  <si>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</si>
  <si>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</si>
  <si>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</si>
  <si>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</si>
  <si>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</si>
  <si>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</si>
  <si>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</si>
  <si>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</si>
  <si>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</si>
  <si>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</si>
  <si>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</si>
  <si>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</si>
  <si>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</si>
  <si>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</si>
  <si>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</si>
  <si>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</si>
  <si>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</si>
  <si>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</si>
  <si>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</si>
  <si>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</si>
  <si>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</si>
  <si>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</si>
  <si>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</si>
  <si>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</si>
  <si>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</si>
  <si>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</si>
  <si>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</si>
  <si>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</si>
  <si>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</si>
  <si>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</si>
  <si>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</si>
  <si>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</si>
  <si>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</si>
  <si>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</si>
  <si>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</si>
  <si>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</si>
  <si>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</si>
  <si>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</si>
  <si>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</si>
  <si>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</si>
  <si>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</si>
  <si>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</si>
  <si>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</si>
  <si>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</si>
  <si>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</si>
  <si>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</si>
  <si>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</si>
  <si>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</si>
  <si>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</si>
  <si>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</si>
  <si>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</si>
  <si>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</si>
  <si>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</si>
  <si>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</si>
  <si>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</si>
  <si>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</si>
  <si>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</si>
  <si>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</si>
  <si>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</si>
  <si>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</si>
  <si>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</si>
  <si>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</si>
  <si>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</si>
  <si>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</si>
  <si>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</si>
  <si>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</si>
  <si>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</si>
  <si>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</si>
  <si>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</si>
  <si>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</si>
  <si>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</si>
  <si>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</si>
  <si>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</si>
  <si>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</si>
  <si>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</si>
  <si>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</si>
  <si>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</si>
  <si>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</si>
  <si>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</si>
  <si>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</si>
  <si>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</si>
  <si>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</si>
  <si>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</si>
  <si>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</si>
  <si>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</si>
  <si>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</si>
  <si>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</si>
  <si>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</si>
  <si>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</si>
  <si>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</si>
  <si>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</si>
  <si>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</si>
  <si>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</si>
  <si>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</si>
  <si>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</si>
  <si>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</si>
  <si>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</si>
  <si>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</si>
  <si>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</si>
  <si>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</si>
  <si>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</si>
  <si>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</si>
  <si>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</si>
  <si>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</si>
  <si>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</si>
  <si>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</si>
  <si>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</si>
  <si>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</si>
  <si>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</si>
  <si>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</si>
  <si>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</si>
  <si>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</si>
  <si>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</si>
  <si>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</si>
  <si>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</si>
  <si>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</si>
  <si>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</si>
  <si>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</si>
  <si>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</si>
  <si>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</si>
  <si>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</si>
  <si>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</si>
  <si>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</si>
  <si>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</si>
  <si>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</si>
  <si>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</si>
  <si>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</si>
  <si>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</si>
  <si>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</si>
  <si>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</si>
  <si>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</si>
  <si>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</si>
  <si>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</si>
  <si>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</si>
  <si>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</si>
  <si>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</si>
  <si>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</si>
  <si>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</si>
  <si>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</si>
  <si>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</si>
  <si>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</si>
  <si>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</si>
  <si>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</si>
  <si>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</si>
  <si>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</si>
  <si>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</si>
  <si>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</si>
  <si>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</si>
  <si>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</si>
  <si>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</si>
  <si>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</si>
  <si>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</si>
  <si>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</si>
  <si>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</si>
  <si>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</si>
  <si>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</si>
  <si>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</si>
  <si>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</si>
  <si>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</si>
  <si>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</si>
  <si>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</si>
  <si>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</si>
  <si>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</si>
  <si>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</si>
  <si>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</si>
  <si>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</si>
  <si>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</si>
  <si>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</si>
  <si>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</si>
  <si>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</si>
  <si>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</si>
  <si>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</si>
  <si>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</si>
  <si>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</si>
  <si>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</si>
  <si>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</si>
  <si>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</si>
  <si>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</si>
  <si>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</si>
  <si>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</si>
  <si>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</si>
  <si>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</si>
  <si>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</si>
  <si>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</si>
  <si>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</si>
  <si>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</si>
  <si>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</si>
  <si>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</si>
  <si>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</si>
  <si>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</si>
  <si>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</si>
  <si>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</si>
  <si>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</si>
  <si>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</si>
  <si>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</si>
  <si>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</si>
  <si>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</si>
  <si>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</si>
  <si>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</si>
  <si>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</si>
  <si>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</si>
  <si>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</si>
  <si>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</si>
  <si>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</si>
  <si>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</si>
  <si>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</si>
  <si>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</si>
  <si>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</si>
  <si>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</si>
  <si>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</si>
  <si>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</si>
  <si>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</si>
  <si>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</si>
  <si>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</si>
  <si>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</si>
  <si>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</si>
  <si>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</si>
  <si>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</si>
  <si>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</si>
  <si>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</si>
  <si>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</si>
  <si>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</si>
  <si>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</si>
  <si>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</si>
  <si>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</si>
  <si>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</si>
  <si>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</si>
  <si>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</si>
  <si>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</si>
  <si>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</si>
  <si>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</si>
  <si>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</si>
  <si>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</si>
  <si>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</si>
  <si>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</si>
  <si>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</si>
  <si>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</si>
  <si>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</si>
  <si>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</si>
  <si>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</si>
  <si>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</si>
  <si>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</si>
  <si>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</si>
  <si>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</si>
  <si>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</si>
  <si>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</si>
  <si>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</si>
  <si>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</si>
  <si>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</si>
  <si>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</si>
  <si>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</si>
  <si>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</si>
  <si>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</si>
  <si>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</si>
  <si>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</si>
  <si>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</si>
  <si>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</si>
  <si>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</si>
  <si>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</si>
  <si>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</si>
  <si>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</si>
  <si>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</si>
  <si>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</si>
  <si>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</si>
  <si>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</si>
  <si>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</si>
  <si>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</si>
  <si>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</si>
  <si>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</si>
  <si>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</si>
  <si>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</si>
  <si>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</si>
  <si>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</si>
  <si>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</si>
  <si>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</si>
  <si>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</si>
  <si>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</si>
  <si>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</si>
  <si>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</si>
  <si>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</si>
  <si>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</si>
  <si>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</si>
  <si>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</si>
  <si>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</si>
  <si>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</si>
  <si>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</si>
  <si>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</si>
  <si>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</si>
  <si>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</si>
  <si>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</si>
  <si>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</si>
  <si>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</si>
  <si>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</si>
  <si>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</si>
  <si>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</si>
  <si>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</si>
  <si>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</si>
  <si>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</si>
  <si>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</si>
  <si>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</si>
  <si>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</si>
  <si>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</si>
  <si>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</si>
  <si>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</si>
  <si>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</si>
  <si>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</si>
  <si>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</si>
  <si>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</si>
  <si>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</si>
  <si>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</si>
  <si>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</si>
  <si>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</si>
  <si>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</si>
  <si>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</si>
  <si>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</si>
  <si>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</si>
  <si>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</si>
  <si>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</si>
  <si>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</si>
  <si>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</si>
  <si>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</si>
  <si>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</si>
  <si>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</si>
  <si>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</si>
  <si>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</si>
  <si>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</si>
  <si>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</si>
  <si>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</si>
  <si>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</si>
  <si>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</si>
  <si>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</si>
  <si>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</si>
  <si>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</si>
  <si>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</si>
  <si>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</si>
  <si>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</si>
  <si>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</si>
  <si>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</si>
  <si>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</si>
  <si>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</si>
  <si>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</si>
  <si>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</si>
  <si>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</si>
  <si>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</si>
  <si>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</si>
  <si>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</si>
  <si>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</si>
  <si>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</si>
  <si>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</si>
  <si>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</si>
  <si>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</si>
  <si>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</si>
  <si>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</si>
  <si>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</si>
  <si>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</si>
  <si>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</si>
  <si>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</si>
  <si>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</si>
  <si>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</si>
  <si>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</si>
  <si>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</si>
  <si>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</si>
  <si>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</si>
  <si>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</si>
  <si>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</si>
  <si>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</si>
  <si>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</si>
  <si>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</si>
  <si>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</si>
  <si>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</si>
  <si>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</si>
  <si>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</si>
  <si>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</si>
  <si>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</si>
  <si>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</si>
  <si>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</si>
  <si>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</si>
  <si>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</si>
  <si>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</si>
  <si>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</si>
  <si>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</si>
  <si>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</si>
  <si>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</si>
  <si>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</si>
  <si>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</si>
  <si>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</si>
  <si>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</si>
  <si>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</si>
  <si>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</si>
  <si>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</si>
  <si>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</si>
  <si>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</si>
  <si>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</si>
  <si>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</si>
  <si>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</si>
  <si>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</si>
  <si>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</si>
  <si>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</si>
  <si>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</si>
  <si>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</si>
  <si>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</si>
  <si>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</si>
  <si>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</si>
  <si>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</si>
  <si>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</si>
  <si>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</si>
  <si>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</si>
  <si>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</si>
  <si>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</si>
  <si>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</si>
  <si>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</si>
  <si>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</si>
  <si>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</si>
  <si>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</si>
  <si>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</si>
  <si>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</si>
  <si>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</si>
  <si>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</si>
  <si>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</si>
  <si>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</si>
  <si>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</si>
  <si>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</si>
  <si>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</si>
  <si>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</si>
  <si>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</si>
  <si>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</si>
  <si>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</si>
  <si>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</si>
  <si>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</si>
  <si>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</si>
  <si>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</si>
  <si>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</si>
  <si>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</si>
  <si>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</si>
  <si>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</si>
  <si>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</si>
  <si>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</si>
  <si>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</si>
  <si>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</si>
  <si>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</si>
  <si>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</si>
  <si>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</si>
  <si>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</si>
  <si>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</si>
  <si>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</si>
  <si>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</si>
  <si>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</si>
  <si>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</si>
  <si>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</si>
  <si>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</si>
  <si>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</si>
  <si>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</si>
  <si>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</si>
  <si>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</si>
  <si>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</si>
  <si>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</si>
  <si>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</si>
  <si>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</si>
  <si>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</si>
  <si>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</si>
  <si>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</si>
  <si>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</si>
  <si>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</si>
  <si>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</si>
  <si>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</si>
  <si>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</si>
  <si>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</si>
  <si>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</si>
  <si>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</si>
  <si>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</si>
  <si>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</si>
  <si>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</si>
  <si>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</si>
  <si>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</si>
  <si>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</si>
  <si>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</si>
  <si>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</si>
  <si>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</si>
  <si>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</si>
  <si>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</si>
  <si>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</si>
  <si>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</si>
  <si>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</si>
  <si>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</si>
  <si>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</si>
  <si>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</si>
  <si>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</si>
  <si>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</si>
  <si>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</si>
  <si>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</si>
  <si>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</si>
  <si>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</si>
  <si>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</si>
  <si>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</si>
  <si>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</si>
  <si>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</si>
  <si>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</si>
  <si>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</si>
  <si>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</si>
  <si>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</si>
  <si>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</si>
  <si>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</si>
  <si>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</si>
  <si>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</si>
  <si>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</si>
  <si>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</si>
  <si>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</si>
  <si>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</si>
  <si>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</si>
  <si>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</si>
  <si>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</si>
  <si>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</si>
  <si>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</si>
  <si>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</si>
  <si>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</si>
  <si>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</si>
  <si>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</si>
  <si>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</si>
  <si>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</si>
  <si>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</si>
  <si>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</si>
  <si>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</si>
  <si>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</si>
  <si>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</si>
  <si>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</si>
  <si>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</si>
  <si>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</si>
  <si>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</si>
  <si>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</si>
  <si>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</si>
  <si>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</si>
  <si>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</si>
  <si>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</si>
  <si>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</si>
  <si>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</si>
  <si>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</si>
  <si>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</si>
  <si>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</si>
  <si>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</si>
  <si>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</si>
  <si>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</si>
  <si>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</si>
  <si>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</si>
  <si>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</si>
  <si>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</si>
  <si>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</si>
  <si>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</si>
  <si>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</si>
  <si>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</si>
  <si>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</si>
  <si>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</si>
  <si>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</si>
  <si>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</si>
  <si>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</si>
  <si>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</si>
  <si>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</si>
  <si>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</si>
  <si>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</si>
  <si>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</si>
  <si>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</si>
  <si>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</si>
  <si>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</si>
  <si>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</si>
  <si>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</si>
  <si>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</si>
  <si>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</si>
  <si>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</si>
  <si>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</si>
  <si>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</si>
  <si>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</si>
  <si>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</si>
  <si>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</si>
  <si>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</si>
  <si>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</si>
  <si>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</si>
  <si>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</si>
  <si>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</si>
  <si>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</si>
  <si>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</si>
  <si>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</si>
  <si>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</si>
  <si>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</si>
  <si>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</si>
  <si>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</si>
  <si>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</si>
  <si>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</si>
  <si>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</si>
  <si>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</si>
  <si>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</si>
  <si>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</si>
  <si>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</si>
  <si>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</si>
  <si>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</si>
  <si>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</si>
  <si>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</si>
  <si>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</si>
  <si>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</si>
  <si>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</si>
  <si>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</si>
  <si>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</si>
  <si>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</si>
  <si>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</si>
  <si>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</si>
  <si>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</si>
  <si>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</si>
  <si>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</si>
  <si>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</si>
  <si>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</si>
  <si>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</si>
  <si>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</si>
  <si>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</si>
  <si>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</si>
  <si>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</si>
  <si>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</si>
  <si>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</si>
  <si>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</si>
  <si>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</si>
  <si>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</si>
  <si>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</si>
  <si>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</si>
  <si>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</si>
  <si>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</si>
  <si>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</si>
  <si>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</si>
  <si>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</si>
  <si>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</si>
  <si>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</si>
  <si>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</si>
  <si>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</si>
  <si>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</si>
  <si>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</si>
  <si>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</si>
  <si>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</si>
  <si>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</si>
  <si>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</si>
  <si>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</si>
  <si>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</si>
  <si>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</si>
  <si>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</si>
  <si>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</si>
  <si>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</si>
  <si>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</si>
  <si>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</si>
  <si>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</si>
  <si>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</si>
  <si>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</si>
  <si>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</si>
  <si>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</si>
  <si>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</si>
  <si>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</si>
  <si>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</si>
  <si>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</si>
  <si>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</si>
  <si>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</si>
  <si>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</si>
  <si>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</si>
  <si>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</si>
  <si>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</si>
  <si>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</si>
  <si>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</si>
  <si>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</si>
  <si>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</si>
  <si>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</si>
  <si>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</si>
  <si>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</si>
  <si>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</si>
  <si>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</si>
  <si>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</si>
  <si>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</si>
  <si>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</si>
  <si>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</si>
  <si>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</si>
  <si>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</si>
  <si>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</si>
  <si>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</si>
  <si>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</si>
  <si>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</si>
  <si>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</si>
  <si>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</si>
  <si>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</si>
  <si>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</si>
  <si>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</si>
  <si>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</si>
  <si>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</si>
  <si>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</si>
  <si>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</si>
  <si>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</si>
  <si>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</si>
  <si>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</si>
  <si>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</si>
  <si>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</si>
  <si>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</si>
  <si>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</si>
  <si>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</si>
  <si>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</si>
  <si>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</si>
  <si>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</si>
  <si>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</si>
  <si>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</si>
  <si>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</si>
  <si>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</si>
  <si>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</si>
  <si>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</si>
  <si>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</si>
  <si>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</si>
  <si>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</si>
  <si>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</si>
  <si>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</si>
  <si>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</si>
  <si>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</si>
  <si>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</si>
  <si>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</si>
  <si>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</si>
  <si>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</si>
  <si>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</si>
  <si>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</si>
  <si>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</si>
  <si>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</si>
  <si>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</si>
  <si>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</si>
  <si>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</si>
  <si>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</si>
  <si>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</si>
  <si>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</si>
  <si>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</si>
  <si>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</si>
  <si>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</si>
  <si>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</si>
  <si>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</si>
  <si>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</si>
  <si>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</si>
  <si>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</si>
  <si>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</si>
  <si>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</si>
  <si>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</si>
  <si>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</si>
  <si>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</si>
  <si>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</si>
  <si>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</si>
  <si>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</si>
  <si>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</si>
  <si>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</si>
  <si>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</si>
  <si>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</si>
  <si>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</si>
  <si>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</si>
  <si>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</si>
  <si>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</si>
  <si>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</si>
  <si>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</si>
  <si>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</si>
  <si>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</si>
  <si>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</si>
  <si>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</si>
  <si>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</si>
  <si>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</si>
  <si>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</si>
  <si>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</si>
  <si>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</si>
  <si>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</si>
  <si>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</si>
  <si>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</si>
  <si>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</si>
  <si>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</si>
  <si>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</si>
  <si>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</si>
  <si>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</si>
  <si>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</si>
  <si>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</si>
  <si>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</si>
  <si>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</si>
  <si>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</si>
  <si>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</si>
  <si>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</si>
  <si>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</si>
  <si>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</si>
  <si>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</si>
  <si>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</si>
  <si>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</si>
  <si>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</si>
  <si>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</si>
  <si>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</si>
  <si>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</si>
  <si>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</si>
  <si>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</si>
  <si>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</si>
  <si>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</si>
  <si>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</si>
  <si>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</si>
  <si>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</si>
  <si>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</si>
  <si>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</si>
  <si>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</si>
  <si>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</si>
  <si>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</si>
  <si>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</si>
  <si>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</si>
  <si>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</si>
  <si>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</si>
  <si>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</si>
  <si>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</si>
  <si>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</si>
  <si>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</si>
  <si>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</si>
  <si>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</si>
  <si>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</si>
  <si>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</si>
  <si>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</si>
  <si>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</si>
  <si>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</si>
  <si>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</si>
  <si>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</si>
  <si>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</si>
  <si>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</si>
  <si>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</si>
  <si>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</si>
  <si>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</si>
  <si>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</si>
  <si>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</si>
  <si>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</si>
  <si>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</si>
  <si>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</si>
  <si>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</si>
  <si>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</si>
  <si>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</si>
  <si>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</si>
  <si>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</si>
  <si>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</si>
  <si>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</si>
  <si>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</si>
  <si>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</si>
  <si>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</si>
  <si>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</si>
  <si>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</si>
  <si>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</si>
  <si>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</si>
  <si>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</si>
  <si>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</si>
  <si>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</si>
  <si>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</si>
  <si>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</si>
  <si>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</si>
  <si>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</si>
  <si>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</si>
  <si>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</si>
  <si>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</si>
  <si>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</si>
  <si>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</si>
  <si>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</si>
  <si>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</si>
  <si>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</si>
  <si>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</si>
  <si>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</si>
  <si>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</si>
  <si>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</si>
  <si>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</si>
  <si>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</si>
  <si>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</si>
  <si>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</si>
  <si>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</si>
  <si>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</si>
  <si>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</si>
  <si>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</si>
  <si>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</si>
  <si>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</si>
  <si>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</si>
  <si>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</si>
  <si>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</si>
  <si>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</si>
  <si>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</si>
  <si>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</si>
  <si>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</si>
  <si>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</si>
  <si>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</si>
  <si>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</si>
  <si>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</si>
  <si>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</si>
  <si>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</si>
  <si>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</si>
  <si>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</si>
  <si>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</si>
  <si>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</si>
  <si>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</si>
  <si>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</si>
  <si>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</si>
  <si>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</si>
  <si>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</si>
  <si>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</si>
  <si>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</si>
  <si>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</si>
  <si>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</si>
  <si>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</si>
  <si>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</si>
  <si>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</si>
  <si>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</si>
  <si>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</si>
  <si>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</si>
  <si>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</si>
  <si>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</si>
  <si>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</si>
  <si>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</si>
  <si>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</si>
  <si>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</si>
  <si>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</si>
  <si>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</si>
  <si>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</si>
  <si>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</si>
  <si>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</si>
  <si>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</si>
  <si>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</si>
  <si>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</si>
  <si>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</si>
  <si>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</si>
  <si>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</si>
  <si>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</si>
  <si>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</si>
  <si>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</si>
  <si>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</si>
  <si>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</si>
  <si>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</si>
  <si>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</si>
  <si>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</si>
  <si>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</si>
  <si>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</si>
  <si>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</si>
  <si>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</si>
  <si>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</si>
  <si>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</si>
  <si>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</si>
  <si>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</si>
  <si>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</si>
  <si>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</si>
  <si>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</si>
  <si>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</si>
  <si>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</si>
  <si>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</si>
  <si>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</si>
  <si>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</si>
  <si>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</si>
  <si>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</si>
  <si>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</si>
  <si>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</si>
  <si>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</si>
  <si>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</si>
  <si>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</si>
  <si>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</si>
  <si>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</si>
  <si>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</si>
  <si>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</si>
  <si>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</si>
  <si>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</si>
  <si>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</si>
  <si>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</si>
  <si>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</si>
  <si>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</si>
  <si>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</si>
  <si>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</si>
  <si>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</si>
  <si>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</si>
  <si>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</si>
  <si>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</si>
  <si>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</si>
  <si>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</si>
  <si>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</si>
  <si>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</si>
  <si>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</si>
  <si>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</si>
  <si>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</si>
  <si>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</si>
  <si>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</si>
  <si>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</si>
  <si>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</si>
  <si>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</si>
  <si>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</si>
  <si>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</si>
  <si>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</si>
  <si>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</si>
  <si>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</si>
  <si>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</si>
  <si>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</si>
  <si>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</si>
  <si>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</si>
  <si>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</si>
  <si>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</si>
  <si>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</si>
  <si>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</si>
  <si>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</si>
  <si>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</si>
  <si>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</si>
  <si>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</si>
  <si>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</si>
  <si>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</si>
  <si>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</si>
  <si>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</si>
  <si>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</si>
  <si>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</si>
  <si>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</si>
  <si>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</si>
  <si>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</si>
  <si>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</si>
  <si>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</si>
  <si>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</si>
  <si>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</si>
  <si>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</si>
  <si>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</si>
  <si>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</si>
  <si>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</si>
  <si>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</si>
  <si>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</si>
  <si>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</si>
  <si>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</si>
  <si>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</si>
  <si>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</si>
  <si>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</si>
  <si>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</si>
  <si>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</si>
  <si>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</si>
  <si>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</si>
  <si>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</si>
  <si>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</si>
  <si>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</si>
  <si>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</si>
  <si>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</si>
  <si>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</si>
  <si>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</si>
  <si>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</si>
  <si>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</si>
  <si>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</si>
  <si>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</si>
  <si>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</si>
  <si>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</si>
  <si>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</si>
  <si>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</si>
  <si>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</si>
  <si>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</si>
  <si>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</si>
  <si>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</si>
  <si>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</si>
  <si>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</si>
  <si>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</si>
  <si>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</si>
  <si>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</si>
  <si>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</si>
  <si>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</si>
  <si>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</si>
  <si>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</si>
  <si>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</si>
  <si>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</si>
  <si>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</si>
  <si>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</si>
  <si>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</si>
  <si>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</si>
  <si>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</si>
  <si>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</si>
  <si>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</si>
  <si>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</si>
  <si>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</si>
  <si>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</si>
  <si>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</si>
  <si>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</si>
  <si>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</si>
  <si>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</si>
  <si>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</si>
  <si>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</si>
  <si>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</si>
  <si>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</si>
  <si>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</si>
  <si>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</si>
  <si>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</si>
  <si>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</si>
  <si>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</si>
  <si>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</si>
  <si>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</si>
  <si>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</si>
  <si>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</si>
  <si>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</si>
  <si>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</si>
  <si>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</si>
  <si>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</si>
  <si>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</si>
  <si>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</si>
  <si>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</si>
  <si>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</si>
  <si>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</si>
  <si>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</si>
  <si>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</si>
  <si>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</si>
  <si>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</si>
  <si>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</si>
  <si>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</si>
  <si>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</si>
  <si>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</si>
  <si>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</si>
  <si>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</si>
  <si>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</si>
  <si>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</si>
  <si>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</si>
  <si>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</si>
  <si>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</si>
  <si>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</si>
  <si>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</si>
  <si>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</si>
  <si>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</si>
  <si>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</si>
  <si>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</si>
  <si>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</si>
  <si>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</si>
  <si>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</si>
  <si>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</si>
  <si>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</si>
  <si>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</si>
  <si>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</si>
  <si>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</si>
  <si>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</si>
  <si>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</si>
  <si>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</si>
  <si>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</si>
  <si>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</si>
  <si>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</si>
  <si>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</si>
  <si>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</si>
  <si>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</si>
  <si>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</si>
  <si>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</si>
  <si>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</si>
  <si>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</si>
  <si>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</si>
  <si>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</si>
  <si>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</si>
  <si>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</si>
  <si>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</si>
  <si>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</si>
  <si>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</si>
  <si>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</si>
  <si>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</si>
  <si>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</si>
  <si>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</si>
  <si>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</si>
  <si>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</si>
  <si>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</si>
  <si>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</si>
  <si>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</si>
  <si>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</si>
  <si>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</si>
  <si>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</si>
  <si>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</si>
  <si>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</si>
  <si>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</si>
  <si>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</si>
  <si>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</si>
  <si>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</si>
  <si>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</si>
  <si>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</si>
  <si>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</si>
  <si>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</si>
  <si>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</si>
  <si>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</si>
  <si>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</si>
  <si>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</si>
  <si>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</si>
  <si>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</si>
  <si>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</si>
  <si>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</si>
  <si>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</si>
  <si>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</si>
  <si>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</si>
  <si>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</si>
  <si>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</si>
  <si>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</si>
  <si>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</si>
  <si>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</si>
  <si>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</si>
  <si>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</si>
  <si>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</si>
  <si>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</si>
  <si>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</si>
  <si>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</si>
  <si>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</si>
  <si>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</si>
  <si>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</si>
  <si>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</si>
  <si>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</si>
  <si>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</si>
  <si>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</si>
  <si>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</si>
  <si>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</si>
  <si>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</si>
  <si>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</si>
  <si>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</si>
  <si>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</si>
  <si>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</si>
  <si>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</si>
  <si>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</si>
  <si>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</si>
  <si>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</si>
  <si>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</si>
  <si>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</si>
  <si>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</si>
  <si>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</si>
  <si>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</si>
  <si>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</si>
  <si>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</si>
  <si>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</si>
  <si>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</si>
  <si>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</si>
  <si>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</si>
  <si>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</si>
  <si>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</si>
  <si>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</si>
  <si>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</si>
  <si>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</si>
  <si>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</si>
  <si>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</si>
  <si>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</si>
  <si>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</si>
  <si>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</si>
  <si>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</si>
  <si>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</si>
  <si>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</si>
  <si>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</si>
  <si>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</si>
  <si>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</si>
  <si>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</si>
  <si>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</si>
  <si>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</si>
  <si>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</si>
  <si>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</si>
  <si>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</si>
  <si>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</si>
  <si>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</si>
  <si>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</si>
  <si>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</si>
  <si>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</si>
  <si>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</si>
  <si>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</si>
  <si>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</si>
  <si>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</si>
  <si>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</si>
  <si>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</si>
  <si>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</si>
  <si>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</si>
  <si>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</si>
  <si>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</si>
  <si>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</si>
  <si>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</si>
  <si>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</si>
  <si>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</si>
  <si>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</si>
  <si>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</si>
  <si>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</si>
  <si>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</si>
  <si>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</si>
  <si>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</si>
  <si>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</si>
  <si>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</si>
  <si>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</si>
  <si>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</si>
  <si>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</si>
  <si>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</si>
  <si>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</si>
  <si>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</si>
  <si>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</si>
  <si>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</si>
  <si>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</si>
  <si>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</si>
  <si>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</si>
  <si>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</si>
  <si>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</si>
  <si>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</si>
  <si>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</si>
  <si>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</si>
  <si>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</si>
  <si>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</si>
  <si>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</si>
  <si>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</si>
  <si>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</si>
  <si>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</si>
  <si>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</si>
  <si>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</si>
  <si>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</si>
  <si>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</si>
  <si>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</si>
  <si>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</si>
  <si>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</si>
  <si>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</si>
  <si>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</si>
  <si>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</si>
  <si>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</si>
  <si>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</si>
  <si>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</si>
  <si>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</si>
  <si>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</si>
  <si>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</si>
  <si>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</si>
  <si>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</si>
  <si>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</si>
  <si>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</si>
  <si>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</si>
  <si>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</si>
  <si>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</si>
  <si>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</si>
  <si>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</si>
  <si>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</si>
  <si>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</si>
  <si>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</si>
  <si>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</si>
  <si>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</si>
  <si>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</si>
  <si>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</si>
  <si>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</si>
  <si>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</si>
  <si>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</si>
  <si>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</si>
  <si>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</si>
  <si>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</si>
  <si>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</si>
  <si>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</si>
  <si>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</si>
  <si>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</si>
  <si>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</si>
  <si>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</si>
  <si>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</si>
  <si>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</si>
  <si>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</si>
  <si>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</si>
  <si>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</si>
  <si>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</si>
  <si>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</si>
  <si>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</si>
  <si>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</si>
  <si>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</si>
  <si>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</si>
  <si>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</si>
  <si>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</si>
  <si>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</si>
  <si>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</si>
  <si>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</si>
  <si>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</si>
  <si>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</si>
  <si>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</si>
  <si>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</si>
  <si>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</si>
  <si>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</si>
  <si>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</si>
  <si>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</si>
  <si>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</si>
  <si>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</si>
  <si>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</si>
  <si>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</si>
  <si>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</si>
  <si>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</si>
  <si>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</si>
  <si>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</si>
  <si>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</si>
  <si>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</si>
  <si>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</si>
  <si>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</si>
  <si>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</si>
  <si>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</si>
  <si>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</si>
  <si>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</si>
  <si>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</si>
  <si>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</si>
  <si>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</si>
  <si>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</si>
  <si>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</si>
  <si>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</si>
  <si>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</si>
  <si>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</si>
  <si>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</si>
  <si>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</si>
  <si>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</si>
  <si>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</si>
  <si>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</si>
  <si>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</si>
  <si>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</si>
  <si>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</si>
  <si>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</si>
  <si>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</si>
  <si>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</si>
  <si>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</si>
  <si>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</si>
  <si>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</si>
  <si>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</si>
  <si>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</si>
  <si>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</si>
  <si>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</si>
  <si>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</si>
  <si>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</si>
  <si>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</si>
  <si>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</si>
  <si>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</si>
  <si>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</si>
  <si>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</si>
  <si>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</si>
  <si>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</si>
  <si>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</si>
  <si>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</si>
  <si>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</si>
  <si>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</si>
  <si>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</si>
  <si>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</si>
  <si>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</si>
  <si>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</si>
  <si>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</si>
  <si>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</si>
  <si>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</si>
  <si>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</si>
  <si>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</si>
  <si>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</si>
  <si>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</si>
  <si>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</si>
  <si>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</si>
  <si>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</si>
  <si>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</si>
  <si>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</si>
  <si>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</si>
  <si>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</si>
  <si>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</si>
  <si>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</si>
  <si>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</si>
  <si>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</si>
  <si>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</si>
  <si>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</si>
  <si>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</si>
  <si>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</si>
  <si>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</si>
  <si>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</si>
  <si>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</si>
  <si>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</si>
  <si>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</si>
  <si>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</si>
  <si>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</si>
  <si>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</si>
  <si>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</si>
  <si>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</si>
  <si>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</si>
  <si>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</si>
  <si>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</si>
  <si>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</si>
  <si>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</si>
  <si>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</si>
  <si>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</si>
  <si>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</si>
  <si>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</si>
  <si>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</si>
  <si>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</si>
  <si>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</si>
  <si>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</si>
  <si>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</si>
  <si>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</si>
  <si>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</si>
  <si>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</si>
  <si>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</si>
  <si>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</si>
  <si>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</si>
  <si>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</si>
  <si>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</si>
  <si>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</si>
  <si>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</si>
  <si>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</si>
  <si>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</si>
  <si>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</si>
  <si>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</si>
  <si>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</si>
  <si>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</si>
  <si>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</si>
  <si>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</si>
  <si>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</si>
  <si>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</si>
  <si>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</si>
  <si>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</si>
  <si>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</si>
  <si>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</si>
  <si>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</si>
  <si>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</si>
  <si>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</si>
  <si>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</si>
  <si>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</si>
  <si>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</si>
  <si>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</si>
  <si>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</si>
  <si>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</si>
  <si>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</si>
  <si>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</si>
  <si>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</si>
  <si>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</si>
  <si>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</si>
  <si>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</si>
  <si>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</si>
  <si>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</si>
  <si>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</si>
  <si>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</si>
  <si>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</si>
  <si>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</si>
  <si>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</si>
  <si>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</si>
  <si>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</si>
  <si>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</si>
  <si>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</si>
  <si>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</si>
  <si>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</si>
  <si>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</si>
  <si>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</si>
  <si>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</si>
  <si>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</si>
  <si>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</si>
  <si>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</si>
  <si>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</si>
  <si>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</si>
  <si>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</si>
  <si>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</si>
  <si>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</si>
  <si>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</si>
  <si>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</si>
  <si>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</si>
  <si>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</si>
  <si>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</si>
  <si>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</si>
  <si>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</si>
  <si>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</si>
  <si>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</si>
  <si>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</si>
  <si>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</si>
  <si>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</si>
  <si>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</si>
  <si>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</si>
  <si>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</si>
  <si>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</si>
  <si>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</si>
  <si>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</si>
  <si>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</si>
  <si>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</si>
  <si>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</si>
  <si>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</si>
  <si>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</si>
  <si>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</si>
  <si>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</si>
  <si>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</si>
  <si>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</si>
  <si>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</si>
  <si>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</si>
  <si>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</si>
  <si>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</si>
  <si>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</si>
  <si>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</si>
  <si>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</si>
  <si>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</si>
  <si>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</si>
  <si>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</si>
  <si>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</si>
  <si>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</si>
  <si>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</si>
  <si>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</si>
  <si>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</si>
  <si>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</si>
  <si>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</si>
  <si>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</si>
  <si>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</si>
  <si>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</si>
  <si>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</si>
  <si>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</si>
  <si>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</si>
  <si>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</si>
  <si>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</si>
  <si>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</si>
  <si>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</si>
  <si>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</si>
  <si>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</si>
  <si>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</si>
  <si>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</si>
  <si>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</si>
  <si>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</si>
  <si>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</si>
  <si>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</si>
  <si>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</si>
  <si>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</si>
  <si>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</si>
  <si>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</si>
  <si>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</si>
  <si>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</si>
  <si>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</si>
  <si>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</si>
  <si>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</si>
  <si>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</si>
  <si>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</si>
  <si>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</si>
  <si>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</si>
  <si>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</si>
  <si>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</si>
  <si>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</si>
  <si>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</si>
  <si>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</si>
  <si>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</si>
  <si>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</si>
  <si>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</si>
  <si>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</si>
  <si>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</si>
  <si>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</si>
  <si>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</si>
  <si>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</si>
  <si>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</si>
  <si>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</si>
  <si>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</si>
  <si>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</si>
  <si>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</si>
  <si>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</si>
  <si>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</si>
  <si>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</si>
  <si>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</si>
  <si>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</si>
  <si>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</si>
  <si>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</si>
  <si>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</si>
  <si>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</si>
  <si>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</si>
  <si>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</si>
  <si>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</si>
  <si>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</si>
  <si>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</si>
  <si>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</si>
  <si>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</si>
  <si>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</si>
  <si>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</si>
  <si>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</si>
  <si>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</si>
  <si>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</si>
  <si>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</si>
  <si>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</si>
  <si>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</si>
  <si>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</si>
  <si>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</si>
  <si>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</si>
  <si>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</si>
  <si>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</si>
  <si>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</si>
  <si>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</si>
  <si>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</si>
  <si>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</si>
  <si>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</si>
  <si>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</si>
  <si>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</si>
  <si>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</si>
  <si>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</si>
  <si>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</si>
  <si>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</si>
  <si>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</si>
  <si>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</si>
  <si>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</si>
  <si>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</si>
  <si>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</si>
  <si>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</si>
  <si>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</si>
  <si>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</si>
  <si>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</si>
  <si>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</si>
  <si>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</si>
  <si>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</si>
  <si>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</si>
  <si>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</si>
  <si>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</si>
  <si>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</si>
  <si>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</si>
  <si>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</si>
  <si>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</si>
  <si>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</si>
  <si>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</si>
  <si>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</si>
  <si>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</si>
  <si>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</si>
  <si>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</si>
  <si>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</si>
  <si>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</si>
  <si>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</si>
  <si>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</si>
  <si>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</si>
  <si>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</si>
  <si>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</si>
  <si>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</si>
  <si>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</si>
  <si>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</si>
  <si>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</si>
  <si>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</si>
  <si>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</si>
  <si>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</si>
  <si>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</si>
  <si>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</si>
  <si>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</si>
  <si>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</si>
  <si>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</si>
  <si>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</si>
  <si>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</si>
  <si>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</si>
  <si>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</si>
  <si>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</si>
  <si>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</si>
  <si>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</si>
  <si>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</si>
  <si>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</si>
  <si>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</si>
  <si>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</si>
  <si>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</si>
  <si>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</si>
  <si>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</si>
  <si>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</si>
  <si>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</si>
  <si>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</si>
  <si>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</si>
  <si>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</si>
  <si>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</si>
  <si>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</si>
  <si>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</si>
  <si>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</si>
  <si>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</si>
  <si>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</si>
  <si>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</si>
  <si>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</si>
  <si>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</si>
  <si>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</si>
  <si>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</si>
  <si>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</si>
  <si>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</si>
  <si>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</si>
  <si>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</si>
  <si>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</si>
  <si>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</si>
  <si>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</si>
  <si>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</si>
  <si>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</si>
  <si>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</si>
  <si>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</si>
  <si>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</si>
  <si>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</si>
  <si>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</si>
  <si>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</si>
  <si>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</si>
  <si>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</si>
  <si>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</si>
  <si>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</si>
  <si>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</si>
  <si>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</si>
  <si>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</si>
  <si>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</si>
  <si>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</si>
  <si>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</si>
  <si>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</si>
  <si>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</si>
  <si>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</si>
  <si>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</si>
  <si>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</si>
  <si>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</si>
  <si>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</si>
  <si>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</si>
  <si>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</si>
  <si>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</si>
  <si>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</si>
  <si>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</si>
  <si>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</si>
  <si>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</si>
  <si>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</si>
  <si>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</si>
  <si>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</si>
  <si>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</si>
  <si>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</si>
  <si>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</si>
  <si>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</si>
  <si>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</si>
  <si>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</si>
  <si>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</si>
  <si>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</si>
  <si>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</si>
  <si>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</si>
  <si>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</si>
  <si>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</si>
  <si>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</si>
  <si>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</si>
  <si>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</si>
  <si>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</si>
  <si>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</si>
  <si>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</si>
  <si>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</si>
  <si>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</si>
  <si>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</si>
  <si>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</si>
  <si>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</si>
  <si>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</si>
  <si>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</si>
  <si>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</si>
  <si>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</si>
  <si>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</si>
  <si>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</si>
  <si>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</si>
  <si>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</si>
  <si>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</si>
  <si>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</si>
  <si>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</si>
  <si>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</si>
  <si>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</si>
  <si>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</si>
  <si>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</si>
  <si>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</si>
  <si>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</si>
  <si>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</si>
  <si>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</si>
  <si>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</si>
  <si>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</si>
  <si>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</si>
  <si>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</si>
  <si>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</si>
  <si>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</si>
  <si>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</si>
  <si>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</si>
  <si>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</si>
  <si>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</si>
  <si>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</si>
  <si>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</si>
  <si>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</si>
  <si>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</si>
  <si>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</si>
  <si>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</si>
  <si>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</si>
  <si>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</si>
  <si>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</si>
  <si>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</si>
  <si>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</si>
  <si>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</si>
  <si>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</si>
  <si>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</si>
  <si>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</si>
  <si>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</si>
  <si>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</si>
  <si>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</si>
  <si>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</si>
  <si>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</si>
  <si>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</si>
  <si>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</si>
  <si>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</si>
  <si>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</si>
  <si>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</si>
  <si>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</si>
  <si>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</si>
  <si>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</si>
  <si>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</si>
  <si>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</si>
  <si>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</si>
  <si>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</si>
  <si>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</si>
  <si>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</si>
  <si>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</si>
  <si>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</si>
  <si>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</si>
  <si>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</si>
  <si>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</si>
  <si>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</si>
  <si>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</si>
  <si>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</si>
  <si>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</si>
  <si>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</si>
  <si>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</si>
  <si>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</si>
  <si>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</si>
  <si>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</si>
  <si>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</si>
  <si>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</si>
  <si>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</si>
  <si>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</si>
  <si>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</si>
  <si>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</si>
  <si>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</si>
  <si>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</si>
  <si>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</si>
  <si>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</si>
  <si>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</si>
  <si>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</si>
  <si>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</si>
  <si>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</si>
  <si>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</si>
  <si>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</si>
  <si>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</si>
  <si>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</si>
  <si>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</si>
  <si>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</si>
  <si>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</si>
  <si>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</si>
  <si>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</si>
  <si>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</si>
  <si>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</si>
  <si>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</si>
  <si>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</si>
  <si>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</si>
  <si>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</si>
  <si>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</si>
  <si>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</si>
  <si>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</si>
  <si>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</si>
  <si>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</si>
  <si>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</si>
  <si>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</si>
  <si>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</si>
  <si>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</si>
  <si>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</si>
  <si>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</si>
  <si>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</si>
  <si>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</si>
  <si>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</si>
  <si>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</si>
  <si>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</si>
  <si>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</si>
  <si>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</si>
  <si>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</si>
  <si>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</si>
  <si>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</si>
  <si>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</si>
  <si>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</si>
  <si>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</si>
  <si>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</si>
  <si>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</si>
  <si>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</si>
  <si>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</si>
  <si>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</si>
  <si>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</si>
  <si>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</si>
  <si>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</si>
  <si>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</si>
  <si>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</si>
  <si>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</si>
  <si>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</si>
  <si>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</si>
  <si>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</si>
  <si>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</si>
  <si>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</si>
  <si>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</si>
  <si>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</si>
  <si>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</si>
  <si>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</si>
  <si>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</si>
  <si>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</si>
  <si>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</si>
  <si>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</si>
  <si>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</si>
  <si>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</si>
  <si>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</si>
  <si>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</si>
  <si>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</si>
  <si>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</si>
  <si>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</si>
  <si>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</si>
  <si>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</si>
  <si>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</si>
  <si>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</si>
  <si>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</si>
  <si>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</si>
  <si>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</si>
  <si>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</si>
  <si>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</si>
  <si>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</si>
  <si>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</si>
  <si>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</si>
  <si>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</si>
  <si>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</si>
  <si>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</si>
  <si>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</si>
  <si>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</si>
  <si>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</si>
  <si>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</si>
  <si>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</si>
  <si>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</si>
  <si>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</si>
  <si>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</si>
  <si>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</si>
  <si>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</si>
  <si>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</si>
  <si>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</si>
  <si>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</si>
  <si>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</si>
  <si>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</si>
  <si>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</si>
  <si>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</si>
  <si>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</si>
  <si>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</si>
  <si>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</si>
  <si>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</si>
  <si>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</si>
  <si>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</si>
  <si>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</si>
  <si>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</si>
  <si>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</si>
  <si>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</si>
  <si>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</si>
  <si>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</si>
  <si>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</si>
  <si>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</si>
  <si>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</si>
  <si>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</si>
  <si>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</si>
  <si>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</si>
  <si>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</si>
  <si>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</si>
  <si>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</si>
  <si>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</si>
  <si>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</si>
  <si>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</si>
  <si>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</si>
  <si>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</si>
  <si>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</si>
  <si>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</si>
  <si>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</si>
  <si>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</si>
  <si>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</si>
  <si>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</si>
  <si>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</si>
  <si>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</si>
  <si>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</si>
  <si>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</si>
  <si>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</si>
  <si>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</si>
  <si>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</si>
  <si>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</si>
  <si>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</si>
  <si>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</si>
  <si>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</si>
  <si>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</si>
  <si>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</si>
  <si>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</si>
  <si>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</si>
  <si>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</si>
  <si>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</si>
  <si>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</si>
  <si>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</si>
  <si>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</si>
  <si>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</si>
  <si>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</si>
  <si>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</si>
  <si>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</si>
  <si>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</si>
  <si>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</si>
  <si>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</si>
  <si>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</si>
  <si>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</si>
  <si>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</si>
  <si>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</si>
  <si>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</si>
  <si>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</si>
  <si>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</si>
  <si>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</si>
  <si>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</si>
  <si>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</si>
  <si>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</si>
  <si>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</si>
  <si>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</si>
  <si>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</si>
  <si>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</si>
  <si>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</si>
  <si>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</si>
  <si>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</si>
  <si>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</si>
  <si>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</si>
  <si>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</si>
  <si>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</si>
  <si>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</si>
  <si>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</si>
  <si>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</si>
  <si>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</si>
  <si>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</si>
  <si>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</si>
  <si>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</si>
  <si>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</si>
  <si>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</si>
  <si>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</si>
  <si>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</si>
  <si>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</si>
  <si>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</si>
  <si>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</si>
  <si>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</si>
  <si>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</si>
  <si>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</si>
  <si>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</si>
  <si>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</si>
  <si>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</si>
  <si>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</si>
  <si>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</si>
  <si>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</si>
  <si>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</si>
  <si>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</si>
  <si>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</si>
  <si>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</si>
  <si>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</si>
  <si>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</si>
  <si>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</si>
  <si>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</si>
  <si>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</si>
  <si>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</si>
  <si>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</si>
  <si>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</si>
  <si>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</si>
  <si>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</si>
  <si>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</si>
  <si>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</si>
  <si>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</si>
  <si>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</si>
  <si>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</si>
  <si>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</si>
  <si>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</si>
  <si>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</si>
  <si>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</si>
  <si>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</si>
  <si>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</si>
  <si>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</si>
  <si>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</si>
  <si>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</si>
  <si>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</si>
  <si>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</si>
  <si>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</si>
  <si>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</si>
  <si>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</si>
  <si>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</si>
  <si>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</si>
  <si>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</si>
  <si>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</si>
  <si>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</si>
  <si>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</si>
  <si>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</si>
  <si>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</si>
  <si>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</si>
  <si>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</si>
  <si>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</si>
  <si>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</si>
  <si>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</si>
  <si>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</si>
  <si>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</si>
  <si>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</si>
  <si>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</si>
  <si>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</si>
  <si>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</si>
  <si>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</si>
  <si>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</si>
  <si>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</si>
  <si>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</si>
  <si>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</si>
  <si>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</si>
  <si>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</si>
  <si>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</si>
  <si>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</si>
  <si>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</si>
  <si>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</si>
  <si>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</si>
  <si>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</si>
  <si>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</si>
  <si>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</si>
  <si>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</si>
  <si>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</si>
  <si>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</si>
  <si>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</si>
  <si>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</si>
  <si>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</si>
  <si>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</si>
  <si>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</si>
  <si>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</si>
  <si>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</si>
  <si>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</si>
  <si>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</si>
  <si>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</si>
  <si>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</si>
  <si>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</si>
  <si>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</si>
  <si>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</si>
  <si>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</si>
  <si>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</si>
  <si>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</si>
  <si>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</si>
  <si>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</si>
  <si>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</si>
  <si>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</si>
  <si>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</si>
  <si>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</si>
  <si>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</si>
  <si>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</si>
  <si>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</si>
  <si>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</si>
  <si>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</si>
  <si>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</si>
  <si>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</si>
  <si>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</si>
  <si>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</si>
  <si>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</si>
  <si>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</si>
  <si>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</si>
  <si>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</si>
  <si>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</si>
  <si>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</si>
  <si>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</si>
  <si>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</si>
  <si>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</si>
  <si>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</si>
  <si>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</si>
  <si>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</si>
  <si>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</si>
  <si>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</si>
  <si>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</si>
  <si>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</si>
  <si>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</si>
  <si>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</si>
  <si>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</si>
  <si>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</si>
  <si>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</si>
  <si>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</si>
  <si>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</si>
  <si>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</si>
  <si>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</si>
  <si>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</si>
  <si>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</si>
  <si>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</si>
  <si>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</si>
  <si>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</si>
  <si>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</si>
  <si>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</si>
  <si>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</si>
  <si>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</si>
  <si>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</si>
  <si>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</si>
  <si>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</si>
  <si>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</si>
  <si>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</si>
  <si>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</si>
  <si>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</si>
  <si>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</si>
  <si>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</si>
  <si>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</si>
  <si>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</si>
  <si>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</si>
  <si>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</si>
  <si>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</si>
  <si>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</si>
  <si>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</si>
  <si>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</si>
  <si>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</si>
  <si>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</si>
  <si>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</si>
  <si>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</si>
  <si>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</si>
  <si>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</si>
  <si>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</si>
  <si>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</si>
  <si>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</si>
  <si>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</si>
  <si>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</si>
  <si>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</si>
  <si>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</si>
  <si>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</si>
  <si>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</si>
  <si>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</si>
  <si>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</si>
  <si>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</si>
  <si>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</si>
  <si>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</si>
  <si>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</si>
  <si>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</si>
  <si>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</si>
  <si>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</si>
  <si>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</si>
  <si>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</si>
  <si>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</si>
  <si>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</si>
  <si>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</si>
  <si>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</si>
  <si>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</si>
  <si>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</si>
  <si>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</si>
  <si>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</si>
  <si>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</si>
  <si>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</si>
  <si>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</si>
  <si>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</si>
  <si>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</si>
  <si>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</si>
  <si>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</si>
  <si>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</si>
  <si>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</si>
  <si>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</si>
  <si>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</si>
  <si>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</si>
  <si>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</si>
  <si>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</si>
  <si>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</si>
  <si>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</si>
  <si>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</si>
  <si>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</si>
  <si>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</si>
  <si>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</si>
  <si>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</si>
  <si>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</si>
  <si>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</si>
  <si>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</si>
  <si>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</si>
  <si>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</si>
  <si>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</si>
  <si>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</si>
  <si>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</si>
  <si>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</si>
  <si>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</si>
  <si>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</si>
  <si>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</si>
  <si>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</si>
  <si>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</si>
  <si>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</si>
  <si>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</si>
  <si>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</si>
  <si>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</si>
  <si>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</si>
  <si>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</si>
  <si>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</si>
  <si>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</si>
  <si>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</si>
  <si>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</si>
  <si>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</si>
  <si>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</si>
  <si>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</si>
  <si>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</si>
  <si>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</si>
  <si>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</si>
  <si>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</si>
  <si>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</si>
  <si>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</si>
  <si>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</si>
  <si>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</si>
  <si>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</si>
  <si>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</si>
  <si>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</si>
  <si>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</si>
  <si>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</si>
  <si>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</si>
  <si>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</si>
  <si>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</si>
  <si>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</si>
  <si>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</si>
  <si>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</si>
  <si>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</si>
  <si>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</si>
  <si>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</si>
  <si>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</si>
  <si>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</si>
  <si>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</si>
  <si>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</si>
  <si>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</si>
  <si>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</si>
  <si>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</si>
  <si>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</si>
  <si>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</si>
  <si>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</si>
  <si>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</si>
  <si>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</si>
  <si>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</si>
  <si>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</si>
  <si>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</si>
  <si>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</si>
  <si>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</si>
  <si>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</si>
  <si>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</si>
  <si>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</si>
  <si>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</si>
  <si>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</si>
  <si>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</si>
  <si>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</si>
  <si>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</si>
  <si>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</si>
  <si>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</si>
  <si>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</si>
  <si>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</si>
  <si>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</si>
  <si>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</si>
  <si>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</si>
  <si>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</si>
  <si>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</si>
  <si>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</si>
  <si>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</si>
  <si>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</si>
  <si>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</si>
  <si>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</si>
  <si>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</si>
  <si>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</si>
  <si>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</si>
  <si>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</si>
  <si>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</si>
  <si>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</si>
  <si>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</si>
  <si>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</si>
  <si>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</si>
  <si>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</si>
  <si>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</si>
  <si>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</si>
  <si>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</si>
  <si>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</si>
  <si>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</si>
  <si>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</si>
  <si>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</si>
  <si>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</si>
  <si>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</si>
  <si>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</si>
  <si>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</si>
  <si>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</si>
  <si>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</si>
  <si>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</si>
  <si>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</si>
  <si>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</si>
  <si>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</si>
  <si>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</si>
  <si>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</si>
  <si>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</si>
  <si>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</si>
  <si>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</si>
  <si>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</si>
  <si>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</si>
  <si>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</si>
  <si>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</si>
  <si>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</si>
  <si>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</si>
  <si>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</si>
  <si>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</si>
  <si>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</si>
  <si>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</si>
  <si>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</si>
  <si>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</si>
  <si>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</si>
  <si>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</si>
  <si>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</si>
  <si>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</si>
  <si>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</si>
  <si>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</si>
  <si>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</si>
  <si>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</si>
  <si>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</si>
  <si>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</si>
  <si>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</si>
  <si>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</si>
  <si>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</si>
  <si>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</si>
  <si>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</si>
  <si>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</si>
  <si>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</si>
  <si>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</si>
  <si>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</si>
  <si>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</si>
  <si>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</si>
  <si>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</si>
  <si>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</si>
  <si>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</si>
  <si>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</si>
  <si>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</si>
  <si>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</si>
  <si>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</si>
  <si>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</si>
  <si>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</si>
  <si>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</si>
  <si>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</si>
  <si>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</si>
  <si>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</si>
  <si>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</si>
  <si>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</si>
  <si>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</si>
  <si>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</si>
  <si>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</si>
  <si>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</si>
  <si>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</si>
  <si>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</si>
  <si>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</si>
  <si>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</si>
  <si>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</si>
  <si>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</si>
  <si>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</si>
  <si>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</si>
  <si>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</si>
  <si>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</si>
  <si>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</si>
  <si>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</si>
  <si>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</si>
  <si>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</si>
  <si>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</si>
  <si>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</si>
  <si>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</si>
  <si>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</si>
  <si>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</si>
  <si>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</si>
  <si>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</si>
  <si>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</si>
  <si>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</si>
  <si>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</si>
  <si>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</si>
  <si>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</si>
  <si>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</si>
  <si>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</si>
  <si>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</si>
  <si>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</si>
  <si>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</si>
  <si>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</si>
  <si>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</si>
  <si>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</si>
  <si>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</si>
  <si>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</si>
  <si>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</si>
  <si>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</si>
  <si>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</si>
  <si>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</si>
  <si>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</si>
  <si>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</si>
  <si>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</si>
  <si>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</si>
  <si>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</si>
  <si>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</si>
  <si>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</si>
  <si>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</si>
  <si>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</si>
  <si>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</si>
  <si>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</si>
  <si>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</si>
  <si>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</si>
  <si>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</si>
  <si>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</si>
  <si>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</si>
  <si>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</si>
  <si>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</si>
  <si>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</si>
  <si>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</si>
  <si>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</si>
  <si>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</si>
  <si>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</si>
  <si>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</si>
  <si>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</si>
  <si>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</si>
  <si>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</si>
  <si>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</si>
  <si>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</si>
  <si>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</si>
  <si>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</si>
  <si>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</si>
  <si>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</si>
  <si>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</si>
  <si>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</si>
  <si>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</si>
  <si>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</si>
  <si>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</si>
  <si>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</si>
  <si>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</si>
  <si>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</si>
  <si>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</si>
  <si>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</si>
  <si>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</si>
  <si>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</si>
  <si>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</si>
  <si>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</si>
  <si>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</si>
  <si>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</si>
  <si>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</si>
  <si>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</si>
  <si>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</si>
  <si>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</si>
  <si>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</si>
  <si>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</si>
  <si>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</si>
  <si>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</si>
  <si>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</si>
  <si>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</si>
  <si>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</si>
  <si>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</si>
  <si>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</si>
  <si>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</si>
  <si>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</si>
  <si>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</si>
  <si>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</si>
  <si>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</si>
  <si>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</si>
  <si>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</si>
  <si>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</si>
  <si>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</si>
  <si>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</si>
  <si>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</si>
  <si>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</si>
  <si>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</si>
  <si>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</si>
  <si>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</si>
  <si>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</si>
  <si>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</si>
  <si>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</si>
  <si>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</si>
  <si>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</si>
  <si>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</si>
  <si>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</si>
  <si>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</si>
  <si>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</si>
  <si>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</si>
  <si>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</si>
  <si>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</si>
  <si>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</si>
  <si>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</si>
  <si>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</si>
  <si>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</si>
  <si>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</si>
  <si>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</si>
  <si>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</si>
  <si>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</si>
  <si>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</si>
  <si>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</si>
  <si>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</si>
  <si>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</si>
  <si>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</si>
  <si>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</si>
  <si>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</si>
  <si>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</si>
  <si>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</si>
  <si>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</si>
  <si>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</si>
  <si>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</si>
  <si>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</si>
  <si>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</si>
  <si>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</si>
  <si>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</si>
  <si>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</si>
  <si>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</si>
  <si>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</si>
  <si>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</si>
  <si>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</si>
  <si>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</si>
  <si>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</si>
  <si>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</si>
  <si>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</si>
  <si>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</si>
  <si>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</si>
  <si>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</si>
  <si>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</si>
  <si>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</si>
  <si>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</si>
  <si>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</si>
  <si>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</si>
  <si>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</si>
  <si>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</si>
  <si>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</si>
  <si>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</si>
  <si>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</si>
  <si>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</si>
  <si>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</si>
  <si>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</si>
  <si>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</si>
  <si>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</si>
  <si>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</si>
  <si>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</si>
  <si>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</si>
  <si>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</si>
  <si>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</si>
  <si>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</si>
  <si>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</si>
  <si>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</si>
  <si>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</si>
  <si>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</si>
  <si>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</si>
  <si>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</si>
  <si>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</si>
  <si>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</si>
  <si>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</si>
  <si>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</si>
  <si>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</si>
  <si>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</si>
  <si>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</si>
  <si>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</si>
  <si>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</si>
  <si>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</si>
  <si>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</si>
  <si>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</si>
  <si>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</si>
  <si>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</si>
  <si>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</si>
  <si>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</si>
  <si>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</si>
  <si>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</si>
  <si>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</si>
  <si>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</si>
  <si>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</si>
  <si>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</si>
  <si>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</si>
  <si>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</si>
  <si>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</si>
  <si>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</si>
  <si>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</si>
  <si>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</si>
  <si>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</si>
  <si>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</si>
  <si>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</si>
  <si>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</si>
  <si>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</si>
  <si>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</si>
  <si>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</si>
  <si>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</si>
  <si>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</si>
  <si>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</si>
  <si>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</si>
  <si>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</si>
  <si>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</si>
  <si>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</si>
  <si>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</si>
  <si>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</si>
  <si>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</si>
  <si>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</si>
  <si>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</si>
  <si>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</si>
  <si>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</si>
  <si>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</si>
  <si>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</si>
  <si>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</si>
  <si>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</si>
  <si>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</si>
  <si>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</si>
  <si>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</si>
  <si>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</si>
  <si>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</si>
  <si>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</si>
  <si>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</si>
  <si>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</si>
  <si>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</si>
  <si>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</si>
  <si>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</si>
  <si>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</si>
  <si>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</si>
  <si>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</si>
  <si>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</si>
  <si>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</si>
  <si>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</si>
  <si>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</si>
  <si>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</si>
  <si>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</si>
  <si>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</si>
  <si>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</si>
  <si>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</si>
  <si>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</si>
  <si>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</si>
  <si>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</si>
  <si>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</si>
  <si>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</si>
  <si>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</si>
  <si>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</si>
  <si>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</si>
  <si>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</si>
  <si>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</si>
  <si>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</si>
  <si>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</si>
  <si>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</si>
  <si>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</si>
  <si>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</si>
  <si>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</si>
  <si>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</si>
  <si>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</si>
  <si>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</si>
  <si>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</si>
  <si>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</si>
  <si>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</si>
  <si>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</si>
  <si>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</si>
  <si>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</si>
  <si>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</si>
  <si>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</si>
  <si>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</si>
  <si>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</si>
  <si>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</si>
  <si>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</si>
  <si>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</si>
  <si>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</si>
  <si>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</si>
  <si>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</si>
  <si>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</si>
  <si>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</si>
  <si>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</si>
  <si>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</si>
  <si>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</si>
  <si>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</si>
  <si>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</si>
  <si>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</si>
  <si>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</si>
  <si>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</si>
  <si>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</si>
  <si>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</si>
  <si>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</si>
  <si>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</si>
  <si>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</si>
  <si>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</si>
  <si>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</si>
  <si>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</si>
  <si>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</si>
  <si>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</si>
  <si>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</si>
  <si>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</si>
  <si>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</si>
  <si>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</si>
  <si>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</si>
  <si>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</si>
  <si>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</si>
  <si>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</si>
  <si>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</si>
  <si>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</si>
  <si>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</si>
  <si>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</si>
  <si>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</si>
  <si>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</si>
  <si>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</si>
  <si>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</si>
  <si>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</si>
  <si>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</si>
  <si>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</si>
  <si>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</si>
  <si>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</si>
  <si>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</si>
  <si>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</si>
  <si>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</si>
  <si>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</si>
  <si>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</si>
  <si>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</si>
  <si>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</si>
  <si>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</si>
  <si>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</si>
  <si>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</si>
  <si>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</si>
  <si>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</si>
  <si>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</si>
  <si>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</si>
  <si>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</si>
  <si>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</si>
  <si>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</si>
  <si>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</si>
  <si>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</si>
  <si>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</si>
  <si>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</si>
  <si>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</si>
  <si>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</si>
  <si>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</si>
  <si>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</si>
  <si>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</si>
  <si>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</si>
  <si>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</si>
  <si>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</si>
  <si>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</si>
  <si>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</si>
  <si>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</si>
  <si>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</si>
  <si>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</si>
  <si>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</si>
  <si>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</si>
  <si>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</si>
  <si>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</si>
  <si>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</si>
  <si>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</si>
  <si>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</si>
  <si>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</si>
  <si>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</si>
  <si>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</si>
  <si>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</si>
  <si>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</si>
  <si>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</si>
  <si>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</si>
  <si>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</si>
  <si>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</si>
  <si>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</si>
  <si>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</si>
  <si>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</si>
  <si>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</si>
  <si>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</si>
  <si>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</si>
  <si>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</si>
  <si>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</si>
  <si>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</si>
  <si>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</si>
  <si>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</si>
  <si>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</si>
  <si>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</si>
  <si>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</si>
  <si>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</si>
  <si>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</si>
  <si>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</si>
  <si>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</si>
  <si>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</si>
  <si>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</si>
  <si>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</si>
  <si>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</si>
  <si>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</si>
  <si>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</si>
  <si>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</si>
  <si>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</si>
  <si>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</si>
  <si>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</si>
  <si>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</si>
  <si>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</si>
  <si>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</si>
  <si>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</si>
  <si>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</si>
  <si>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</si>
  <si>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</si>
  <si>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</si>
  <si>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</si>
  <si>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</si>
  <si>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</si>
  <si>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</si>
  <si>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</si>
  <si>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</si>
  <si>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</si>
  <si>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</si>
  <si>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</si>
  <si>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</si>
  <si>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</si>
  <si>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</si>
  <si>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</si>
  <si>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</si>
  <si>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</si>
  <si>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</si>
  <si>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</si>
  <si>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</si>
  <si>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</si>
  <si>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</si>
  <si>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</si>
  <si>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</si>
  <si>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</si>
  <si>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</si>
  <si>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</si>
  <si>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</si>
  <si>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</si>
  <si>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</si>
  <si>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</si>
  <si>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</si>
  <si>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</si>
  <si>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</si>
  <si>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</si>
  <si>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</si>
  <si>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</si>
  <si>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</si>
  <si>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</si>
  <si>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</si>
  <si>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</si>
  <si>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</si>
  <si>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</si>
  <si>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</si>
  <si>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</si>
  <si>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</si>
  <si>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</si>
  <si>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</si>
  <si>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</si>
  <si>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</si>
  <si>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</si>
  <si>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</si>
  <si>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</si>
  <si>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</si>
  <si>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</si>
  <si>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</si>
  <si>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</si>
  <si>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</si>
  <si>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</si>
  <si>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</si>
  <si>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</si>
  <si>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</si>
  <si>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</si>
  <si>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</si>
  <si>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</si>
  <si>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</si>
  <si>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</si>
  <si>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</si>
  <si>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</si>
  <si>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</si>
  <si>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</si>
  <si>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</si>
  <si>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</si>
  <si>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</si>
  <si>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</si>
  <si>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</si>
  <si>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</si>
  <si>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</si>
  <si>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</si>
  <si>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</si>
  <si>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</si>
  <si>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</si>
  <si>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</si>
  <si>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</si>
  <si>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</si>
  <si>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</si>
  <si>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</si>
  <si>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</si>
  <si>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</si>
  <si>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</si>
  <si>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</si>
  <si>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</si>
  <si>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</si>
  <si>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</si>
  <si>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</si>
  <si>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</si>
  <si>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</si>
  <si>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</si>
  <si>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</si>
  <si>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</si>
  <si>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</si>
  <si>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</si>
  <si>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</si>
  <si>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</si>
  <si>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</si>
  <si>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</si>
  <si>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</si>
  <si>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</si>
  <si>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</si>
  <si>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</si>
  <si>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</si>
  <si>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</si>
  <si>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</si>
  <si>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</si>
  <si>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</si>
  <si>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</si>
  <si>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</si>
  <si>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</si>
  <si>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</si>
  <si>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</si>
  <si>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</si>
  <si>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</si>
  <si>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</si>
  <si>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</si>
  <si>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</si>
  <si>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</si>
  <si>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</si>
  <si>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</si>
  <si>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</si>
  <si>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</si>
  <si>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</si>
  <si>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</si>
  <si>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</si>
  <si>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</si>
  <si>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</si>
  <si>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</si>
  <si>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</si>
  <si>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</si>
  <si>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</si>
  <si>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</si>
  <si>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</si>
  <si>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</si>
  <si>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</si>
  <si>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</si>
  <si>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</si>
  <si>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</si>
  <si>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</si>
  <si>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</si>
  <si>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</si>
  <si>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</si>
  <si>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</si>
  <si>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</si>
  <si>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</si>
  <si>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</si>
  <si>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</si>
  <si>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</si>
  <si>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</si>
  <si>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</si>
  <si>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</si>
  <si>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</si>
  <si>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</si>
  <si>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</si>
  <si>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</si>
  <si>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</si>
  <si>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</si>
  <si>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</si>
  <si>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</si>
  <si>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</si>
  <si>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</si>
  <si>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</si>
  <si>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</si>
  <si>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</si>
  <si>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</si>
  <si>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</si>
  <si>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</si>
  <si>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</si>
  <si>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</si>
  <si>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</si>
  <si>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</si>
  <si>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</si>
  <si>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</si>
  <si>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</si>
  <si>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</si>
  <si>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</si>
  <si>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</si>
  <si>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</si>
  <si>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</si>
  <si>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</si>
  <si>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</si>
  <si>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</si>
  <si>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</si>
  <si>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</si>
  <si>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</si>
  <si>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</si>
  <si>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</si>
  <si>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</si>
  <si>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</si>
  <si>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</si>
  <si>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</si>
  <si>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</si>
  <si>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</si>
  <si>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</si>
  <si>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</si>
  <si>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</si>
  <si>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</si>
  <si>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</si>
  <si>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</si>
  <si>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</si>
  <si>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</si>
  <si>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</si>
  <si>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</si>
  <si>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</si>
  <si>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</si>
  <si>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</si>
  <si>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</si>
  <si>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</si>
  <si>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</si>
  <si>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</si>
  <si>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</si>
  <si>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</si>
  <si>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</si>
  <si>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</si>
  <si>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</si>
  <si>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</si>
  <si>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</si>
  <si>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</si>
  <si>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</si>
  <si>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</si>
  <si>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</si>
  <si>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</si>
  <si>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</si>
  <si>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</si>
  <si>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</si>
  <si>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</si>
  <si>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</si>
  <si>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</si>
  <si>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</si>
  <si>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</si>
  <si>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</si>
  <si>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</si>
  <si>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</si>
  <si>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</si>
  <si>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</si>
  <si>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</si>
  <si>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</si>
  <si>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</si>
  <si>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</si>
  <si>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</si>
  <si>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</si>
  <si>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</si>
  <si>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</si>
  <si>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</si>
  <si>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</si>
  <si>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</si>
  <si>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</si>
  <si>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</si>
  <si>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</si>
  <si>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</si>
  <si>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</si>
  <si>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</si>
  <si>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</si>
  <si>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</si>
  <si>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</si>
  <si>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</si>
  <si>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</si>
  <si>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</si>
  <si>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</si>
  <si>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</si>
  <si>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</si>
  <si>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</si>
  <si>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</si>
  <si>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</si>
  <si>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</si>
  <si>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</si>
  <si>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</si>
  <si>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</si>
  <si>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</si>
  <si>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</si>
  <si>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</si>
  <si>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</si>
  <si>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</si>
  <si>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</si>
  <si>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</si>
  <si>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</si>
  <si>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</si>
  <si>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</si>
  <si>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</si>
  <si>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</si>
  <si>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</si>
  <si>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</si>
  <si>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</si>
  <si>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</si>
  <si>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</si>
  <si>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</si>
  <si>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</si>
  <si>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</si>
  <si>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</si>
  <si>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</si>
  <si>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</si>
  <si>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</si>
  <si>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</si>
  <si>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</si>
  <si>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</si>
  <si>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</si>
  <si>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</si>
  <si>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</si>
  <si>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</si>
  <si>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</si>
  <si>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</si>
  <si>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</si>
  <si>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</si>
  <si>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</si>
  <si>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</si>
  <si>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</si>
  <si>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</si>
  <si>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</si>
  <si>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</si>
  <si>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</si>
  <si>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</si>
  <si>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</si>
  <si>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</si>
  <si>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</si>
  <si>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</si>
  <si>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</si>
  <si>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</si>
  <si>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</si>
  <si>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</si>
  <si>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</si>
  <si>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</si>
  <si>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</si>
  <si>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</si>
  <si>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</si>
  <si>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</si>
  <si>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</si>
  <si>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</si>
  <si>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</si>
  <si>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</si>
  <si>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</si>
  <si>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</si>
  <si>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</si>
  <si>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</si>
  <si>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</si>
  <si>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</si>
  <si>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</si>
  <si>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</si>
  <si>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</si>
  <si>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</si>
  <si>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</si>
  <si>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</si>
  <si>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</si>
  <si>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</si>
  <si>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</si>
  <si>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</si>
  <si>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</si>
  <si>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</si>
  <si>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</si>
  <si>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</si>
  <si>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</si>
  <si>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</si>
  <si>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</si>
  <si>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</si>
  <si>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</si>
  <si>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</si>
  <si>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</si>
  <si>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</si>
  <si>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</si>
  <si>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</si>
  <si>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</si>
  <si>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</si>
  <si>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</si>
  <si>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</si>
  <si>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</si>
  <si>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</si>
  <si>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</si>
  <si>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</si>
  <si>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</si>
  <si>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</si>
  <si>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</si>
  <si>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</si>
  <si>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</si>
  <si>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</si>
  <si>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</si>
  <si>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</si>
  <si>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</si>
  <si>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</si>
  <si>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</si>
  <si>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</si>
  <si>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</si>
  <si>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</si>
  <si>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</si>
  <si>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</si>
  <si>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</si>
  <si>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</si>
  <si>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</si>
  <si>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</si>
  <si>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</si>
  <si>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</si>
  <si>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</si>
  <si>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</si>
  <si>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</si>
  <si>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</si>
  <si>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</si>
  <si>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</si>
  <si>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</si>
  <si>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</si>
  <si>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</si>
  <si>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</si>
  <si>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</si>
  <si>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</si>
  <si>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</si>
  <si>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</si>
  <si>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</si>
  <si>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</si>
  <si>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</si>
  <si>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</si>
  <si>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</si>
  <si>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</si>
  <si>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</si>
  <si>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</si>
  <si>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</si>
  <si>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</si>
  <si>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</si>
  <si>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</si>
  <si>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</si>
  <si>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</si>
  <si>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</si>
  <si>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</si>
  <si>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</si>
  <si>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</si>
  <si>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</si>
  <si>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</si>
  <si>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</si>
  <si>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</si>
  <si>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</si>
  <si>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</si>
  <si>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</si>
  <si>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</si>
  <si>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</si>
  <si>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</si>
  <si>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</si>
  <si>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</si>
  <si>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</si>
  <si>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</si>
  <si>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</si>
  <si>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</si>
  <si>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</si>
  <si>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</si>
  <si>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</si>
  <si>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</si>
  <si>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</si>
  <si>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</si>
  <si>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</si>
  <si>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</si>
  <si>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</si>
  <si>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</si>
  <si>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</si>
  <si>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</si>
  <si>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</si>
  <si>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</si>
  <si>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</si>
  <si>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</si>
  <si>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</si>
  <si>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</si>
  <si>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</si>
  <si>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</si>
  <si>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</si>
  <si>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</si>
  <si>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</si>
  <si>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</si>
  <si>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</si>
  <si>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</si>
  <si>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</si>
  <si>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</si>
  <si>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</si>
  <si>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</si>
  <si>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</si>
  <si>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</si>
  <si>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</si>
  <si>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</si>
  <si>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</si>
  <si>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</si>
  <si>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</si>
  <si>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</si>
  <si>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</si>
  <si>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</si>
  <si>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</si>
  <si>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</si>
  <si>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</si>
  <si>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</si>
  <si>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</si>
  <si>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</si>
  <si>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</si>
  <si>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</si>
  <si>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</si>
  <si>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</si>
  <si>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</si>
  <si>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</si>
  <si>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</si>
  <si>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</si>
  <si>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</si>
  <si>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</si>
  <si>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</si>
  <si>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</si>
  <si>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</si>
  <si>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</si>
  <si>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</si>
  <si>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</si>
  <si>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</si>
  <si>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</si>
  <si>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</si>
  <si>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</si>
  <si>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</si>
  <si>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</si>
  <si>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</si>
  <si>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</si>
  <si>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</si>
  <si>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</si>
  <si>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</si>
  <si>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</si>
  <si>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</si>
  <si>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</si>
  <si>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</si>
  <si>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</si>
  <si>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</si>
  <si>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</si>
  <si>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</si>
  <si>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</si>
  <si>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</si>
  <si>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</si>
  <si>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</si>
  <si>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</si>
  <si>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</si>
  <si>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</si>
  <si>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</si>
  <si>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</si>
  <si>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</si>
  <si>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</si>
  <si>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</si>
  <si>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</si>
  <si>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</si>
  <si>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</si>
  <si>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</si>
  <si>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</si>
  <si>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</si>
  <si>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</si>
  <si>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</si>
  <si>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</si>
  <si>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</si>
  <si>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</si>
  <si>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</si>
  <si>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</si>
  <si>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</si>
  <si>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</si>
  <si>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</si>
  <si>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</si>
  <si>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</si>
  <si>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</si>
  <si>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</si>
  <si>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</si>
  <si>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</si>
  <si>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</si>
  <si>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</si>
  <si>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</si>
  <si>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</si>
  <si>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</si>
  <si>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</si>
  <si>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</si>
  <si>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</si>
  <si>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</si>
  <si>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</si>
  <si>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</si>
  <si>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</si>
  <si>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</si>
  <si>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</si>
  <si>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</si>
  <si>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</si>
  <si>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</si>
  <si>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</si>
  <si>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</si>
  <si>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</si>
  <si>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</si>
  <si>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</si>
  <si>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</si>
  <si>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</si>
  <si>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</si>
  <si>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</si>
  <si>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</si>
  <si>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</si>
  <si>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</si>
  <si>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</si>
  <si>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</si>
  <si>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</si>
  <si>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</si>
  <si>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</si>
  <si>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</si>
  <si>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</si>
  <si>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</si>
  <si>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</si>
  <si>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</si>
  <si>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</si>
  <si>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</si>
  <si>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</si>
  <si>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</si>
  <si>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</si>
  <si>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</si>
  <si>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</si>
  <si>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</si>
  <si>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</si>
  <si>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</si>
  <si>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</si>
  <si>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</si>
  <si>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</si>
  <si>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</si>
  <si>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</si>
  <si>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</si>
  <si>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</si>
  <si>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</si>
  <si>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</si>
  <si>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</si>
  <si>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</si>
  <si>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</si>
  <si>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</si>
  <si>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</si>
  <si>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</si>
  <si>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</si>
  <si>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</si>
  <si>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</si>
  <si>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</si>
  <si>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</si>
  <si>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</si>
  <si>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</si>
  <si>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</si>
  <si>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</si>
  <si>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</si>
  <si>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</si>
  <si>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</si>
  <si>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</si>
  <si>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</si>
  <si>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</si>
  <si>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</si>
  <si>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</si>
  <si>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</si>
  <si>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</si>
  <si>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</si>
  <si>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</si>
  <si>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</si>
  <si>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</si>
  <si>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</si>
  <si>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</si>
  <si>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</si>
  <si>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</si>
  <si>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</si>
  <si>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</si>
  <si>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</si>
  <si>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</si>
  <si>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</si>
  <si>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</si>
  <si>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</si>
  <si>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</si>
  <si>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</si>
  <si>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</si>
  <si>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</si>
  <si>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</si>
  <si>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</si>
  <si>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</si>
  <si>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</si>
  <si>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</si>
  <si>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</si>
  <si>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</si>
  <si>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</si>
  <si>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</si>
  <si>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</si>
  <si>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</si>
  <si>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</si>
  <si>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</si>
  <si>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</si>
  <si>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</si>
  <si>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</si>
  <si>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</si>
  <si>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</si>
  <si>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</si>
  <si>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</si>
  <si>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</si>
  <si>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</si>
  <si>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</si>
  <si>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</si>
  <si>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</si>
  <si>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</si>
  <si>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</si>
  <si>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</si>
  <si>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</si>
  <si>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</si>
  <si>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</si>
  <si>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</si>
  <si>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</si>
  <si>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</si>
  <si>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</si>
  <si>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</si>
  <si>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</si>
  <si>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</si>
  <si>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</si>
  <si>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</si>
  <si>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</si>
  <si>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</si>
  <si>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</si>
  <si>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</si>
  <si>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</si>
  <si>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</si>
  <si>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</si>
  <si>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</si>
  <si>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</si>
  <si>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</si>
  <si>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</si>
  <si>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</si>
  <si>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</si>
  <si>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</si>
  <si>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</si>
  <si>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</si>
  <si>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</si>
  <si>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</si>
  <si>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</si>
  <si>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</si>
  <si>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</si>
  <si>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</si>
  <si>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</si>
  <si>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</si>
  <si>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</si>
  <si>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</si>
  <si>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</si>
  <si>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</si>
  <si>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</si>
  <si>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</si>
  <si>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</si>
  <si>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</si>
  <si>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</si>
  <si>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</si>
  <si>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</si>
  <si>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</si>
  <si>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</si>
  <si>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</si>
  <si>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</si>
  <si>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</si>
  <si>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</si>
  <si>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</si>
  <si>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</si>
  <si>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</si>
  <si>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</si>
  <si>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</si>
  <si>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</si>
  <si>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</si>
  <si>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</si>
  <si>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</si>
  <si>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</si>
  <si>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</si>
  <si>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</si>
  <si>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</si>
  <si>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</si>
  <si>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</si>
  <si>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</si>
  <si>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</si>
  <si>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</si>
  <si>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</si>
  <si>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</si>
  <si>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</si>
  <si>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</si>
  <si>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</si>
  <si>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</si>
  <si>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</si>
  <si>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</si>
  <si>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</si>
  <si>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</si>
  <si>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</si>
  <si>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</si>
  <si>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</si>
  <si>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</si>
  <si>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</si>
  <si>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</si>
  <si>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</si>
  <si>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</si>
  <si>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</si>
  <si>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</si>
  <si>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</si>
  <si>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</si>
  <si>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</si>
  <si>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</si>
  <si>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</si>
  <si>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</si>
  <si>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</si>
  <si>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</si>
  <si>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</si>
  <si>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</si>
  <si>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</si>
  <si>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</si>
  <si>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</si>
  <si>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</si>
  <si>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</si>
  <si>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</si>
  <si>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</si>
  <si>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</si>
  <si>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</si>
  <si>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</si>
  <si>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</si>
  <si>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</si>
  <si>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</si>
  <si>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</si>
  <si>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</si>
  <si>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</si>
  <si>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</si>
  <si>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</si>
  <si>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</si>
  <si>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</si>
  <si>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</si>
  <si>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</si>
  <si>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</si>
  <si>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</si>
  <si>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</si>
  <si>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</si>
  <si>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</si>
  <si>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</si>
  <si>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</si>
  <si>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</si>
  <si>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</si>
  <si>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</si>
  <si>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</si>
  <si>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</si>
  <si>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</si>
  <si>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</si>
  <si>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</si>
  <si>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</si>
  <si>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</si>
  <si>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</si>
  <si>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</si>
  <si>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</si>
  <si>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</si>
  <si>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</si>
  <si>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</si>
  <si>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</si>
  <si>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</si>
  <si>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</si>
  <si>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</si>
  <si>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</si>
  <si>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</si>
  <si>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</si>
  <si>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</si>
  <si>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</si>
  <si>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</si>
  <si>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</si>
  <si>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</si>
  <si>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</si>
  <si>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</si>
  <si>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</si>
  <si>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</si>
  <si>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</si>
  <si>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</si>
  <si>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</si>
  <si>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</si>
  <si>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</si>
  <si>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</si>
  <si>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</si>
  <si>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</si>
  <si>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</si>
  <si>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</si>
  <si>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</si>
  <si>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</si>
  <si>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</si>
  <si>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</si>
  <si>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</si>
  <si>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</si>
  <si>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</si>
  <si>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</si>
  <si>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</si>
  <si>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</si>
  <si>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</si>
  <si>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</si>
  <si>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</si>
  <si>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</si>
  <si>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</si>
  <si>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</si>
  <si>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</si>
  <si>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</si>
  <si>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</si>
  <si>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</si>
  <si>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</si>
  <si>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</si>
  <si>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</si>
  <si>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</si>
  <si>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</si>
  <si>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</si>
  <si>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</si>
  <si>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</si>
  <si>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</si>
  <si>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</si>
  <si>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</si>
  <si>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</si>
  <si>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</si>
  <si>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</si>
  <si>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</si>
  <si>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</si>
  <si>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</si>
  <si>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</si>
  <si>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</si>
  <si>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</si>
  <si>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</si>
  <si>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</si>
  <si>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</si>
  <si>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</si>
  <si>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</si>
  <si>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</si>
  <si>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</si>
  <si>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</si>
  <si>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</si>
  <si>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</si>
  <si>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</si>
  <si>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</si>
  <si>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</si>
  <si>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</si>
  <si>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</si>
  <si>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</si>
  <si>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</si>
  <si>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</si>
  <si>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</si>
  <si>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</si>
  <si>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</si>
  <si>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</si>
  <si>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</si>
  <si>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</si>
  <si>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</si>
  <si>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</si>
  <si>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</si>
  <si>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</si>
  <si>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</si>
  <si>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</si>
  <si>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</si>
  <si>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</si>
  <si>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</si>
  <si>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</si>
  <si>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</si>
  <si>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</si>
  <si>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</si>
  <si>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</si>
  <si>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</si>
  <si>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</si>
  <si>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</si>
  <si>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</si>
  <si>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</si>
  <si>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</si>
  <si>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</si>
  <si>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</si>
  <si>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</si>
  <si>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</si>
  <si>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</si>
  <si>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</si>
  <si>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</si>
  <si>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</si>
  <si>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</si>
  <si>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</si>
  <si>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</si>
  <si>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</si>
  <si>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</si>
  <si>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</si>
  <si>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</si>
  <si>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</si>
  <si>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</si>
  <si>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</si>
  <si>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</si>
  <si>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</si>
  <si>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</si>
  <si>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</si>
  <si>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</si>
  <si>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</si>
  <si>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</si>
  <si>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</si>
  <si>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</si>
  <si>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</si>
  <si>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</si>
  <si>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</si>
  <si>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</si>
  <si>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</si>
  <si>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</si>
  <si>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</si>
  <si>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</si>
  <si>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</si>
  <si>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</si>
  <si>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</si>
  <si>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</si>
  <si>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</si>
  <si>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</si>
  <si>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</si>
  <si>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</si>
  <si>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</si>
  <si>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</si>
  <si>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</si>
  <si>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</si>
  <si>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</si>
  <si>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</si>
  <si>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</si>
  <si>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</si>
  <si>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</si>
  <si>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</si>
  <si>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</si>
  <si>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</si>
  <si>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</si>
  <si>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</si>
  <si>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</si>
  <si>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</si>
  <si>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</si>
  <si>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</si>
  <si>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</si>
  <si>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</si>
  <si>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</si>
  <si>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</si>
  <si>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</si>
  <si>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</si>
  <si>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</si>
  <si>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</si>
  <si>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</si>
  <si>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</si>
  <si>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</si>
  <si>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</si>
  <si>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</si>
  <si>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</si>
  <si>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</si>
  <si>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</si>
  <si>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</si>
  <si>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</si>
  <si>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</si>
  <si>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</si>
  <si>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</si>
  <si>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</si>
  <si>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</si>
  <si>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</si>
  <si>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</si>
  <si>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</si>
  <si>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</si>
  <si>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</si>
  <si>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</si>
  <si>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</si>
  <si>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</si>
  <si>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</si>
  <si>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</si>
  <si>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</si>
  <si>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</si>
  <si>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</si>
  <si>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</si>
  <si>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</si>
  <si>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</si>
  <si>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</si>
  <si>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</si>
  <si>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</si>
  <si>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</si>
  <si>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</si>
  <si>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</si>
  <si>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</si>
  <si>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</si>
  <si>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</si>
  <si>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</si>
  <si>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</si>
  <si>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</si>
  <si>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</si>
  <si>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</si>
  <si>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</si>
  <si>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</si>
  <si>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</si>
  <si>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</si>
  <si>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</si>
  <si>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</si>
  <si>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</si>
  <si>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</si>
  <si>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</si>
  <si>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</si>
  <si>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</si>
  <si>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</si>
  <si>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</si>
  <si>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</si>
  <si>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</si>
  <si>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</si>
  <si>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</si>
  <si>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</si>
  <si>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</si>
  <si>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</si>
  <si>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</si>
  <si>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</si>
  <si>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</si>
  <si>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</si>
  <si>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</si>
  <si>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</si>
  <si>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</si>
  <si>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</si>
  <si>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</si>
  <si>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</si>
  <si>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</si>
  <si>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</si>
  <si>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</si>
  <si>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</si>
  <si>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</si>
  <si>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</si>
  <si>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</si>
  <si>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</si>
  <si>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</si>
  <si>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</si>
  <si>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</si>
  <si>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</si>
  <si>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</si>
  <si>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</si>
  <si>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</si>
  <si>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</si>
  <si>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</si>
  <si>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</si>
  <si>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</si>
  <si>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</si>
  <si>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</si>
  <si>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</si>
  <si>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</si>
  <si>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</si>
  <si>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</si>
  <si>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</si>
  <si>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</si>
  <si>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</si>
  <si>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</si>
  <si>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</si>
  <si>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</si>
  <si>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</si>
  <si>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</si>
  <si>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</si>
  <si>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</si>
  <si>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</si>
  <si>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</si>
  <si>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</si>
  <si>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</si>
  <si>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</si>
  <si>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</si>
  <si>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</si>
  <si>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</si>
  <si>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</si>
  <si>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</si>
  <si>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</si>
  <si>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</si>
  <si>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</si>
  <si>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</si>
  <si>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</si>
  <si>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</si>
  <si>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</si>
  <si>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</si>
  <si>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</si>
  <si>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</si>
  <si>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</si>
  <si>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</si>
  <si>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</si>
  <si>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</si>
  <si>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</si>
  <si>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</si>
  <si>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</si>
  <si>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</si>
  <si>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</si>
  <si>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</si>
  <si>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</si>
  <si>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</si>
  <si>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</si>
  <si>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</si>
  <si>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</si>
  <si>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</si>
  <si>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</si>
  <si>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</si>
  <si>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</si>
  <si>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</si>
  <si>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</si>
  <si>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</si>
  <si>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</si>
  <si>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</si>
  <si>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</si>
  <si>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</si>
  <si>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</si>
  <si>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</si>
  <si>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</si>
  <si>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</si>
  <si>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</si>
  <si>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</si>
  <si>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</si>
  <si>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</si>
  <si>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</si>
  <si>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</si>
  <si>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</si>
  <si>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</si>
  <si>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</si>
  <si>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</si>
  <si>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</si>
  <si>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</si>
  <si>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</si>
  <si>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</si>
  <si>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</si>
  <si>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</si>
  <si>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</si>
  <si>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</si>
  <si>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</si>
  <si>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</si>
  <si>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</si>
  <si>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</si>
  <si>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</si>
  <si>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</si>
  <si>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</si>
  <si>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</si>
  <si>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</si>
  <si>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</si>
  <si>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</si>
  <si>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</si>
  <si>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</si>
  <si>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</si>
  <si>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</si>
  <si>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</si>
  <si>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</si>
  <si>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</si>
  <si>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</si>
  <si>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</si>
  <si>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</si>
  <si>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</si>
  <si>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</si>
  <si>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</si>
  <si>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</si>
  <si>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</si>
  <si>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</si>
  <si>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</si>
  <si>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</si>
  <si>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</si>
  <si>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</si>
  <si>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</si>
  <si>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</si>
  <si>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</si>
  <si>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</si>
  <si>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</si>
  <si>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</si>
  <si>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</si>
  <si>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</si>
  <si>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</si>
  <si>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</si>
  <si>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</si>
  <si>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</si>
  <si>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</si>
  <si>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</si>
  <si>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</si>
  <si>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</si>
  <si>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</si>
  <si>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</si>
  <si>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</si>
  <si>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</si>
  <si>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</si>
  <si>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</si>
  <si>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</si>
  <si>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</si>
  <si>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</si>
  <si>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</si>
  <si>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</si>
  <si>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</si>
  <si>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</si>
  <si>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</si>
  <si>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</si>
  <si>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</si>
  <si>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</si>
  <si>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</si>
  <si>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</si>
  <si>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</si>
  <si>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</si>
  <si>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</si>
  <si>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</si>
  <si>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</si>
  <si>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</si>
  <si>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</si>
  <si>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</si>
  <si>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</si>
  <si>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</si>
  <si>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</si>
  <si>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</si>
  <si>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</si>
  <si>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</si>
  <si>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</si>
  <si>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</si>
  <si>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</si>
  <si>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</si>
  <si>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</si>
  <si>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</si>
  <si>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</si>
  <si>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</si>
  <si>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</si>
  <si>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</si>
  <si>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</si>
  <si>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</si>
  <si>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</si>
  <si>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</si>
  <si>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</si>
  <si>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</si>
  <si>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</si>
  <si>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</si>
  <si>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</si>
  <si>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</si>
  <si>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</si>
  <si>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</si>
  <si>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</si>
  <si>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</si>
  <si>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</si>
  <si>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</si>
  <si>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</si>
  <si>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</si>
  <si>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</si>
  <si>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</si>
  <si>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</si>
  <si>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</si>
  <si>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</si>
  <si>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</si>
  <si>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</si>
  <si>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</si>
  <si>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</si>
  <si>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</si>
  <si>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</si>
  <si>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</si>
  <si>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</si>
  <si>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</si>
  <si>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</si>
  <si>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</si>
  <si>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</si>
  <si>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</si>
  <si>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</si>
  <si>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</si>
  <si>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</si>
  <si>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</si>
  <si>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</si>
  <si>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</si>
  <si>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</si>
  <si>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</si>
  <si>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</si>
  <si>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</si>
  <si>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</si>
  <si>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</si>
  <si>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</si>
  <si>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</si>
  <si>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</si>
  <si>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</si>
  <si>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</si>
  <si>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</si>
  <si>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</si>
  <si>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</si>
  <si>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</si>
  <si>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</si>
  <si>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</si>
  <si>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</si>
  <si>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</si>
  <si>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</si>
  <si>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</si>
  <si>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</si>
  <si>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</si>
  <si>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</si>
  <si>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</si>
  <si>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</si>
  <si>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</si>
  <si>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</si>
  <si>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</si>
  <si>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</si>
  <si>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</si>
  <si>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</si>
  <si>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</si>
  <si>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</si>
  <si>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</si>
  <si>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</si>
  <si>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</si>
  <si>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</si>
  <si>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</si>
  <si>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</si>
  <si>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</si>
  <si>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</si>
  <si>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</si>
  <si>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</si>
  <si>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</si>
  <si>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</si>
  <si>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</si>
  <si>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</si>
  <si>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</si>
  <si>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</si>
  <si>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</si>
  <si>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</si>
  <si>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</si>
  <si>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</si>
  <si>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</si>
  <si>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</si>
  <si>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</si>
  <si>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</si>
  <si>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</si>
  <si>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</si>
  <si>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</si>
  <si>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</si>
  <si>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</si>
  <si>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</si>
  <si>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</si>
  <si>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</si>
  <si>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</si>
  <si>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</si>
  <si>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</si>
  <si>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</si>
  <si>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</si>
  <si>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</si>
  <si>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</si>
  <si>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</si>
  <si>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</si>
  <si>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</si>
  <si>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</si>
  <si>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</si>
  <si>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</si>
  <si>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</si>
  <si>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</si>
  <si>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</si>
  <si>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</si>
  <si>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</si>
  <si>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</si>
  <si>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</si>
  <si>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</si>
  <si>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</si>
  <si>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</si>
  <si>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</si>
  <si>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</si>
  <si>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</si>
  <si>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</si>
  <si>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</si>
  <si>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</si>
  <si>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</si>
  <si>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</si>
  <si>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</si>
  <si>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</si>
  <si>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</si>
  <si>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</si>
  <si>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</si>
  <si>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</si>
  <si>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</si>
  <si>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</si>
  <si>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</si>
  <si>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</si>
  <si>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</si>
  <si>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</si>
  <si>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</si>
  <si>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</si>
  <si>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</si>
  <si>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</si>
  <si>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</si>
  <si>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</si>
  <si>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</si>
  <si>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</si>
  <si>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</si>
  <si>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</si>
  <si>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</si>
  <si>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</si>
  <si>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</si>
  <si>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</si>
  <si>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</si>
  <si>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</si>
  <si>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</si>
  <si>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</si>
  <si>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</si>
  <si>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</si>
  <si>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</si>
  <si>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</si>
  <si>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</si>
  <si>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</si>
  <si>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</si>
  <si>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</si>
  <si>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</si>
  <si>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</si>
  <si>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</si>
  <si>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</si>
  <si>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</si>
  <si>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</si>
  <si>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</si>
  <si>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</si>
  <si>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</si>
  <si>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</si>
  <si>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</si>
  <si>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</si>
  <si>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</si>
  <si>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</si>
  <si>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</si>
  <si>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</si>
  <si>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</si>
  <si>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</si>
  <si>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</si>
  <si>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</si>
  <si>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</si>
  <si>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</si>
  <si>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</si>
  <si>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</si>
  <si>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</si>
  <si>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</si>
  <si>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</si>
  <si>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</si>
  <si>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</si>
  <si>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</si>
  <si>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</si>
  <si>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</si>
  <si>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</si>
  <si>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</si>
  <si>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</si>
  <si>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</si>
  <si>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</si>
  <si>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</si>
  <si>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</si>
  <si>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</si>
  <si>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</si>
  <si>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</si>
  <si>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</si>
  <si>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</si>
  <si>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</si>
  <si>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</si>
  <si>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</si>
  <si>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</si>
  <si>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</si>
  <si>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</si>
  <si>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</si>
  <si>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</si>
  <si>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</si>
  <si>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</si>
  <si>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</si>
  <si>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</si>
  <si>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</si>
  <si>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</si>
  <si>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</si>
  <si>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</si>
  <si>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</si>
  <si>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</si>
  <si>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</si>
  <si>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</si>
  <si>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</si>
  <si>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</si>
  <si>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</si>
  <si>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</si>
  <si>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</si>
  <si>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</si>
  <si>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</si>
  <si>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</si>
  <si>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</si>
  <si>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</si>
  <si>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</si>
  <si>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</si>
  <si>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</si>
  <si>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</si>
  <si>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</si>
  <si>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</si>
  <si>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</si>
  <si>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</si>
  <si>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</si>
  <si>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</si>
  <si>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</si>
  <si>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</si>
  <si>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</si>
  <si>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</si>
  <si>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</si>
  <si>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</si>
  <si>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</si>
  <si>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</si>
  <si>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</si>
  <si>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</si>
  <si>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</si>
  <si>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</si>
  <si>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</si>
  <si>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</si>
  <si>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</si>
  <si>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</si>
  <si>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</si>
  <si>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</si>
  <si>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</si>
  <si>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</si>
  <si>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</si>
  <si>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</si>
  <si>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</si>
  <si>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</si>
  <si>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</si>
  <si>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</si>
  <si>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</si>
  <si>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</si>
  <si>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</si>
  <si>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</si>
  <si>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</si>
  <si>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</si>
  <si>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</si>
  <si>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</si>
  <si>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</si>
  <si>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</si>
  <si>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</si>
  <si>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</si>
  <si>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</si>
  <si>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</si>
  <si>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</si>
  <si>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</si>
  <si>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</si>
  <si>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</si>
  <si>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</si>
  <si>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</si>
  <si>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</si>
  <si>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</si>
  <si>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</si>
  <si>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</si>
  <si>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</si>
  <si>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</si>
  <si>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</si>
  <si>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</si>
  <si>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</si>
  <si>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</si>
  <si>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</si>
  <si>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</si>
  <si>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</si>
  <si>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</si>
  <si>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</si>
  <si>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</si>
  <si>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</si>
  <si>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</si>
  <si>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</si>
  <si>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</si>
  <si>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</si>
  <si>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</si>
  <si>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</si>
  <si>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</si>
  <si>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</si>
  <si>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</si>
  <si>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</si>
  <si>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</si>
  <si>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</si>
  <si>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</si>
  <si>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</si>
  <si>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</si>
  <si>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</si>
  <si>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</si>
  <si>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</si>
  <si>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</si>
  <si>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</si>
  <si>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</si>
  <si>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</si>
  <si>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</si>
  <si>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</si>
  <si>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</si>
  <si>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</si>
  <si>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</si>
  <si>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</si>
  <si>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</si>
  <si>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</si>
  <si>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</si>
  <si>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</si>
  <si>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</si>
  <si>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</si>
  <si>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</si>
  <si>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</si>
  <si>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</si>
  <si>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</si>
  <si>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</si>
  <si>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</si>
  <si>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</si>
  <si>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</si>
  <si>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</si>
  <si>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</si>
  <si>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</si>
  <si>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</si>
  <si>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</si>
  <si>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</si>
  <si>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</si>
  <si>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</si>
  <si>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</si>
  <si>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</si>
  <si>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</si>
  <si>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</si>
  <si>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</si>
  <si>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</si>
  <si>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</si>
  <si>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</si>
  <si>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</si>
  <si>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</si>
  <si>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</si>
  <si>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</si>
  <si>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</si>
  <si>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</si>
  <si>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</si>
  <si>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</si>
  <si>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</si>
  <si>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</si>
  <si>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</si>
  <si>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</si>
  <si>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</si>
  <si>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</si>
  <si>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</si>
  <si>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</si>
  <si>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</si>
  <si>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</si>
  <si>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</si>
  <si>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</si>
  <si>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</si>
  <si>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</si>
  <si>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</si>
  <si>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</si>
  <si>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</si>
  <si>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</si>
  <si>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</si>
  <si>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</si>
  <si>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</si>
  <si>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</si>
  <si>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</si>
  <si>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</si>
  <si>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</si>
  <si>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</si>
  <si>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</si>
  <si>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</si>
  <si>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</si>
  <si>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</si>
  <si>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</si>
  <si>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</si>
  <si>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</si>
  <si>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</si>
  <si>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</si>
  <si>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</si>
  <si>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</si>
  <si>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</si>
  <si>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</si>
  <si>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</si>
  <si>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</si>
  <si>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</si>
  <si>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</si>
  <si>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</si>
  <si>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</si>
  <si>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</si>
  <si>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</si>
  <si>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</si>
  <si>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</si>
  <si>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</si>
  <si>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</si>
  <si>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</si>
  <si>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</si>
  <si>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</si>
  <si>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</si>
  <si>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</si>
  <si>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</si>
  <si>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</si>
  <si>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</si>
  <si>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</si>
  <si>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</si>
  <si>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</si>
  <si>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</si>
  <si>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</si>
  <si>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</si>
  <si>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</si>
  <si>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</si>
  <si>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</si>
  <si>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</si>
  <si>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</si>
  <si>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</si>
  <si>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</si>
  <si>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</si>
  <si>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</si>
  <si>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</si>
  <si>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</si>
  <si>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</si>
  <si>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</si>
  <si>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</si>
  <si>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</si>
  <si>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</si>
  <si>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</si>
  <si>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</si>
  <si>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</si>
  <si>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</si>
  <si>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</si>
  <si>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</si>
  <si>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</si>
  <si>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</si>
  <si>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</si>
  <si>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</si>
  <si>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</si>
  <si>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</si>
  <si>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</si>
  <si>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</si>
  <si>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</si>
  <si>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</si>
  <si>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</si>
  <si>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</si>
  <si>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</si>
  <si>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</si>
  <si>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</si>
  <si>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</si>
  <si>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</si>
  <si>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</si>
  <si>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</si>
  <si>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</si>
  <si>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</si>
  <si>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</si>
  <si>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</si>
  <si>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</si>
  <si>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</si>
  <si>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</si>
  <si>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</si>
  <si>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</si>
  <si>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</si>
  <si>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</si>
  <si>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</si>
  <si>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</si>
  <si>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</si>
  <si>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</si>
  <si>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</si>
  <si>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</si>
  <si>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</si>
  <si>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</si>
  <si>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</si>
  <si>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</si>
  <si>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</si>
  <si>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</si>
  <si>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</si>
  <si>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</si>
  <si>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</si>
  <si>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</si>
  <si>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</si>
  <si>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</si>
  <si>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</si>
  <si>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</si>
  <si>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</si>
  <si>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</si>
  <si>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</si>
  <si>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</si>
  <si>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</si>
  <si>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</si>
  <si>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</si>
  <si>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</si>
  <si>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</si>
  <si>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</si>
  <si>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</si>
  <si>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</si>
  <si>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</si>
  <si>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</si>
  <si>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</si>
  <si>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</si>
  <si>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</si>
  <si>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</si>
  <si>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</si>
  <si>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</si>
  <si>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</si>
  <si>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</si>
  <si>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</si>
  <si>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</si>
  <si>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</si>
  <si>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</si>
  <si>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</si>
  <si>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</si>
  <si>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</si>
  <si>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</si>
  <si>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</si>
  <si>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</si>
  <si>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</si>
  <si>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</si>
  <si>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</si>
  <si>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</si>
  <si>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</si>
  <si>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</si>
  <si>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</si>
  <si>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</si>
  <si>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</si>
  <si>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</si>
  <si>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</si>
  <si>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</si>
  <si>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</si>
  <si>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</si>
  <si>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</si>
  <si>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</si>
  <si>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</si>
  <si>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</si>
  <si>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</si>
  <si>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</si>
  <si>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</si>
  <si>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</si>
  <si>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</si>
  <si>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</si>
  <si>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</si>
  <si>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</si>
  <si>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</si>
  <si>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</si>
  <si>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</si>
  <si>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</si>
  <si>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</si>
  <si>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</si>
  <si>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</si>
  <si>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</si>
  <si>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</si>
  <si>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</si>
  <si>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</si>
  <si>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</si>
  <si>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</si>
  <si>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</si>
  <si>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</si>
  <si>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</si>
  <si>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</si>
  <si>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</si>
  <si>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</si>
  <si>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</si>
  <si>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</si>
  <si>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</si>
  <si>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</si>
  <si>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</si>
  <si>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</si>
  <si>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</si>
  <si>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</si>
  <si>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</si>
  <si>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</si>
  <si>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</si>
  <si>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</si>
  <si>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</si>
  <si>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</si>
  <si>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</si>
  <si>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</si>
  <si>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</si>
  <si>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</si>
  <si>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</si>
  <si>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</si>
  <si>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</si>
  <si>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</si>
  <si>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</si>
  <si>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</si>
  <si>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</si>
  <si>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</si>
  <si>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</si>
  <si>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</si>
  <si>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</si>
  <si>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</si>
  <si>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</si>
  <si>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</si>
  <si>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</si>
  <si>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</si>
  <si>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</si>
  <si>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</si>
  <si>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</si>
  <si>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</si>
  <si>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</si>
  <si>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</si>
  <si>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</si>
  <si>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</si>
  <si>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</si>
  <si>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</si>
  <si>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</si>
  <si>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</si>
  <si>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</si>
  <si>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</si>
  <si>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</si>
  <si>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</si>
  <si>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</si>
  <si>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</si>
  <si>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</si>
  <si>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</si>
  <si>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</si>
  <si>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</si>
  <si>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</si>
  <si>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</si>
  <si>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</si>
  <si>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</si>
  <si>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</si>
  <si>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</si>
  <si>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</si>
  <si>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</si>
  <si>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</si>
  <si>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</si>
  <si>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</si>
  <si>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</si>
  <si>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</si>
  <si>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</si>
  <si>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</si>
  <si>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</si>
  <si>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</si>
  <si>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</si>
  <si>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</si>
  <si>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</si>
  <si>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</si>
  <si>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</si>
  <si>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</si>
  <si>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</si>
  <si>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</si>
  <si>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</si>
  <si>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</si>
  <si>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</si>
  <si>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</si>
  <si>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</si>
  <si>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</si>
  <si>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</si>
  <si>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</si>
  <si>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</si>
  <si>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</si>
  <si>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</si>
  <si>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</si>
  <si>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</si>
  <si>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</si>
  <si>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</si>
  <si>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</si>
  <si>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</si>
  <si>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</si>
  <si>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</si>
  <si>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</si>
  <si>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</si>
  <si>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</si>
  <si>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</si>
  <si>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</si>
  <si>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</si>
  <si>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</si>
  <si>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</si>
  <si>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</si>
  <si>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</si>
  <si>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</si>
  <si>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</si>
  <si>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</si>
  <si>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</si>
  <si>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</si>
  <si>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</si>
  <si>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</si>
  <si>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</si>
  <si>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</si>
  <si>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</si>
  <si>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</si>
  <si>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</si>
  <si>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</si>
  <si>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</si>
  <si>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</si>
  <si>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</si>
  <si>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</si>
  <si>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</si>
  <si>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</si>
  <si>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</si>
  <si>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</si>
  <si>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</si>
  <si>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</si>
  <si>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</si>
  <si>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</si>
  <si>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</si>
  <si>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</si>
  <si>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</si>
  <si>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</si>
  <si>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</si>
  <si>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</si>
  <si>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</si>
  <si>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</si>
  <si>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</si>
  <si>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</si>
  <si>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</si>
  <si>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</si>
  <si>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</si>
  <si>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</si>
  <si>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</si>
  <si>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</si>
  <si>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</si>
  <si>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</si>
  <si>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</si>
  <si>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</si>
  <si>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</si>
  <si>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</si>
  <si>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</si>
  <si>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</si>
  <si>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</si>
  <si>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</si>
  <si>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</si>
  <si>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</si>
  <si>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</si>
  <si>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</si>
  <si>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</si>
  <si>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</si>
  <si>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</si>
  <si>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</si>
  <si>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</si>
  <si>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</si>
  <si>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</si>
  <si>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</si>
  <si>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</si>
  <si>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</si>
  <si>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</si>
  <si>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</si>
  <si>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</si>
  <si>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</si>
  <si>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</si>
  <si>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</si>
  <si>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</si>
  <si>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</si>
  <si>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</si>
  <si>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</si>
  <si>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</si>
  <si>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</si>
  <si>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</si>
  <si>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</si>
  <si>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</si>
  <si>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</si>
  <si>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</si>
  <si>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</si>
  <si>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</si>
  <si>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</si>
  <si>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</si>
  <si>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</si>
  <si>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</si>
  <si>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</si>
  <si>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</si>
  <si>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</si>
  <si>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</si>
  <si>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</si>
  <si>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</si>
  <si>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</si>
  <si>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</si>
  <si>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</si>
  <si>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</si>
  <si>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</si>
  <si>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</si>
  <si>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</si>
  <si>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</si>
  <si>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</si>
  <si>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</si>
  <si>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</si>
  <si>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</si>
  <si>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</si>
  <si>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</si>
  <si>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</si>
  <si>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</si>
  <si>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</si>
  <si>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</si>
  <si>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</si>
  <si>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</si>
  <si>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</si>
  <si>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</si>
  <si>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</si>
  <si>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</si>
  <si>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</si>
  <si>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</si>
  <si>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</si>
  <si>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</si>
  <si>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</si>
  <si>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</si>
  <si>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</si>
  <si>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</si>
  <si>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</si>
  <si>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</si>
  <si>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</si>
  <si>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</si>
  <si>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</si>
  <si>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</si>
  <si>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</si>
  <si>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</si>
  <si>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</si>
  <si>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</si>
  <si>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</si>
  <si>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</si>
  <si>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</si>
  <si>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</si>
  <si>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</si>
  <si>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</si>
  <si>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</si>
  <si>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</si>
  <si>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</si>
  <si>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</si>
  <si>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</si>
  <si>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</si>
  <si>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</si>
  <si>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</si>
  <si>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</si>
  <si>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</si>
  <si>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</si>
  <si>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</si>
  <si>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</si>
  <si>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</si>
  <si>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</si>
  <si>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</si>
  <si>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</si>
  <si>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</si>
  <si>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</si>
  <si>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</si>
  <si>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</si>
  <si>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</si>
  <si>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</si>
  <si>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</si>
  <si>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</si>
  <si>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</si>
  <si>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</si>
  <si>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</si>
  <si>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</si>
  <si>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</si>
  <si>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</si>
  <si>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</si>
  <si>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</si>
  <si>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</si>
  <si>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</si>
  <si>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</si>
  <si>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</si>
  <si>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</si>
  <si>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</si>
  <si>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</si>
  <si>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</si>
  <si>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</si>
  <si>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</si>
  <si>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</si>
  <si>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</si>
  <si>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</si>
  <si>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</si>
  <si>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</si>
  <si>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</si>
  <si>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</si>
  <si>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</si>
  <si>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</si>
  <si>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</si>
  <si>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</si>
  <si>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</si>
  <si>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</si>
  <si>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</si>
  <si>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</si>
  <si>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</si>
  <si>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</si>
  <si>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</si>
  <si>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</si>
  <si>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</si>
  <si>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</si>
  <si>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</si>
  <si>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</si>
  <si>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</si>
  <si>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</si>
  <si>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</si>
  <si>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</si>
  <si>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</si>
  <si>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</si>
  <si>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</si>
  <si>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</si>
  <si>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</si>
  <si>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</si>
  <si>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</si>
  <si>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</si>
  <si>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</si>
  <si>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</si>
  <si>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</si>
  <si>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</si>
  <si>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</si>
  <si>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</si>
  <si>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</si>
  <si>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</si>
  <si>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</si>
  <si>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</si>
  <si>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</si>
  <si>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</si>
  <si>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</si>
  <si>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</si>
  <si>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</si>
  <si>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</si>
  <si>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</si>
  <si>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</si>
  <si>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</si>
  <si>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</si>
  <si>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</si>
  <si>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</si>
  <si>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</si>
  <si>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</si>
  <si>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</si>
  <si>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</si>
  <si>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</si>
  <si>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</si>
  <si>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</si>
  <si>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</si>
  <si>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</si>
  <si>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</si>
  <si>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</si>
  <si>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</si>
  <si>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</si>
  <si>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</si>
  <si>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</si>
  <si>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</si>
  <si>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</si>
  <si>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</si>
  <si>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</si>
  <si>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</si>
  <si>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</si>
  <si>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</si>
  <si>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</si>
  <si>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</si>
  <si>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</si>
  <si>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</si>
  <si>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</si>
  <si>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</si>
  <si>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</si>
  <si>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</si>
  <si>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</si>
  <si>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</si>
  <si>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</si>
  <si>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</si>
  <si>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</si>
  <si>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</si>
  <si>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</si>
  <si>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</si>
  <si>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</si>
  <si>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</si>
  <si>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</si>
  <si>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</si>
  <si>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</si>
  <si>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</si>
  <si>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</si>
  <si>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</si>
  <si>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</si>
  <si>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</si>
  <si>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</si>
  <si>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</si>
  <si>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</si>
  <si>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</si>
  <si>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</si>
  <si>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</si>
  <si>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</si>
  <si>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</si>
  <si>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</si>
  <si>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</si>
  <si>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</si>
  <si>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</si>
  <si>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</si>
  <si>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</si>
  <si>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</si>
  <si>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</si>
  <si>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</si>
  <si>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</si>
  <si>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</si>
  <si>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</si>
  <si>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</si>
  <si>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</si>
  <si>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</si>
  <si>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</si>
  <si>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</si>
  <si>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</si>
  <si>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</si>
  <si>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</si>
  <si>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</si>
  <si>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</si>
  <si>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</si>
  <si>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</si>
  <si>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</si>
  <si>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</si>
  <si>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</si>
  <si>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</si>
  <si>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</si>
  <si>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</si>
  <si>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</si>
  <si>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</si>
  <si>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</si>
  <si>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</si>
  <si>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</si>
  <si>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</si>
  <si>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</si>
  <si>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</si>
  <si>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</si>
  <si>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</si>
  <si>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</si>
  <si>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</si>
  <si>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</si>
  <si>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</si>
  <si>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</si>
  <si>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</si>
  <si>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</si>
  <si>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</si>
  <si>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</si>
  <si>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</si>
  <si>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</si>
  <si>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</si>
  <si>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</si>
  <si>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</si>
  <si>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</si>
  <si>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</si>
  <si>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</si>
  <si>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</si>
  <si>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</si>
  <si>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</si>
  <si>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</si>
  <si>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</si>
  <si>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</si>
  <si>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</si>
  <si>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</si>
  <si>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</si>
  <si>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</si>
  <si>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</si>
  <si>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</si>
  <si>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</si>
  <si>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</si>
  <si>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</si>
  <si>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</si>
  <si>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</si>
  <si>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</si>
  <si>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</si>
  <si>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</si>
  <si>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</si>
  <si>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</si>
  <si>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</si>
  <si>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</si>
  <si>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</si>
  <si>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</si>
  <si>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</si>
  <si>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</si>
  <si>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</si>
  <si>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</si>
  <si>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</si>
  <si>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</si>
  <si>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</si>
  <si>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</si>
  <si>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</si>
  <si>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</si>
  <si>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</si>
  <si>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</si>
  <si>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</si>
  <si>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</si>
  <si>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</si>
  <si>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</si>
  <si>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</si>
  <si>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</si>
  <si>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</si>
  <si>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</si>
  <si>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</si>
  <si>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</si>
  <si>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</si>
  <si>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</si>
  <si>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</si>
  <si>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</si>
  <si>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</si>
  <si>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</si>
  <si>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</si>
  <si>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</si>
  <si>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</si>
  <si>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</si>
  <si>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</si>
  <si>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</si>
  <si>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</si>
  <si>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</si>
  <si>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</si>
  <si>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</si>
  <si>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</si>
  <si>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</si>
  <si>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</si>
  <si>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</si>
  <si>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</si>
  <si>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</si>
  <si>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</si>
  <si>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</si>
  <si>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</si>
  <si>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</si>
  <si>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</si>
  <si>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</si>
  <si>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</si>
  <si>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</si>
  <si>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</si>
  <si>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</si>
  <si>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</si>
  <si>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</si>
  <si>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</si>
  <si>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</si>
  <si>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</si>
  <si>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</si>
  <si>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</si>
  <si>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</si>
  <si>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</si>
  <si>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</si>
  <si>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</si>
  <si>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</si>
  <si>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</si>
  <si>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</si>
  <si>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</si>
  <si>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</si>
  <si>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</si>
  <si>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</si>
  <si>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</si>
  <si>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</si>
  <si>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</si>
  <si>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</si>
  <si>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</si>
  <si>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</si>
  <si>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</si>
  <si>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</si>
  <si>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</si>
  <si>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</si>
  <si>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</si>
  <si>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</si>
  <si>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</si>
  <si>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</si>
  <si>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</si>
  <si>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</si>
  <si>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</si>
  <si>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</si>
  <si>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</si>
  <si>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</si>
  <si>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</si>
  <si>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</si>
  <si>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</si>
  <si>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</si>
  <si>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</si>
  <si>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</si>
  <si>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</si>
  <si>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</si>
  <si>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</si>
  <si>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</si>
  <si>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</si>
  <si>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</si>
  <si>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</si>
  <si>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</si>
  <si>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</si>
  <si>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</si>
  <si>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</si>
  <si>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</si>
  <si>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</si>
  <si>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</si>
  <si>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</si>
  <si>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</si>
  <si>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</si>
  <si>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</si>
  <si>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</si>
  <si>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</si>
  <si>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</si>
  <si>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</si>
  <si>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</si>
  <si>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</si>
  <si>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</si>
  <si>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</si>
  <si>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</si>
  <si>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</si>
  <si>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</si>
  <si>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</si>
  <si>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</si>
  <si>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</si>
  <si>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</si>
  <si>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</si>
  <si>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</si>
  <si>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</si>
  <si>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</si>
  <si>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</si>
  <si>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</si>
  <si>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</si>
  <si>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</si>
  <si>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</si>
  <si>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</si>
  <si>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</si>
  <si>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</si>
  <si>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</si>
  <si>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</si>
  <si>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</si>
  <si>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</si>
  <si>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</si>
  <si>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</si>
  <si>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</si>
  <si>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</si>
  <si>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</si>
  <si>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</si>
  <si>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</si>
  <si>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</si>
  <si>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</si>
  <si>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</si>
  <si>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</si>
  <si>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</si>
  <si>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</si>
  <si>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</si>
  <si>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</si>
  <si>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</si>
  <si>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</si>
  <si>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</si>
  <si>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</si>
  <si>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</si>
  <si>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</si>
  <si>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</si>
  <si>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</si>
  <si>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</si>
  <si>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</si>
  <si>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</si>
  <si>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</si>
  <si>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</si>
  <si>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</si>
  <si>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</si>
  <si>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</si>
  <si>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</si>
  <si>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</si>
  <si>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</si>
  <si>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</si>
  <si>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</si>
  <si>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</si>
  <si>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</si>
  <si>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</si>
  <si>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</si>
  <si>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</si>
  <si>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</si>
  <si>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</si>
  <si>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</si>
  <si>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</si>
  <si>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</si>
  <si>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</si>
  <si>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</si>
  <si>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</si>
  <si>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</si>
  <si>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</si>
  <si>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</si>
  <si>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</si>
  <si>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</si>
  <si>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</si>
  <si>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</si>
  <si>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</si>
  <si>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</si>
  <si>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</si>
  <si>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</si>
  <si>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</si>
  <si>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</si>
  <si>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</si>
  <si>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</si>
  <si>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</si>
  <si>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</si>
  <si>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</si>
  <si>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</si>
  <si>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</si>
  <si>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</si>
  <si>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</si>
  <si>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</si>
  <si>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</si>
  <si>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</si>
  <si>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</si>
  <si>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</si>
  <si>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</si>
  <si>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</si>
  <si>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</si>
  <si>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</si>
  <si>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</si>
  <si>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</si>
  <si>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</si>
  <si>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</si>
  <si>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</si>
  <si>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</si>
  <si>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</si>
  <si>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</si>
  <si>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</si>
  <si>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</si>
  <si>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</si>
  <si>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</si>
  <si>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</si>
  <si>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</si>
  <si>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</si>
  <si>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</si>
  <si>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</si>
  <si>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</si>
  <si>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</si>
  <si>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</si>
  <si>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</si>
  <si>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</si>
  <si>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</si>
  <si>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</si>
  <si>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</si>
  <si>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</si>
  <si>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</si>
  <si>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</si>
  <si>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</si>
  <si>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</si>
  <si>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</si>
  <si>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</si>
  <si>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</si>
  <si>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</si>
  <si>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</si>
  <si>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</si>
  <si>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</si>
  <si>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</si>
  <si>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</si>
  <si>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</si>
  <si>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</si>
  <si>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</si>
  <si>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</si>
  <si>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</si>
  <si>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</si>
  <si>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</si>
  <si>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</si>
  <si>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</si>
  <si>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</si>
  <si>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</si>
  <si>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</si>
  <si>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</si>
  <si>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</si>
  <si>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</si>
  <si>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</si>
  <si>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</si>
  <si>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</si>
  <si>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</si>
  <si>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</si>
  <si>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</si>
  <si>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</si>
  <si>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</si>
  <si>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</si>
  <si>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</si>
  <si>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</si>
  <si>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</si>
  <si>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</si>
  <si>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</si>
  <si>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</si>
  <si>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</si>
  <si>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</si>
  <si>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</si>
  <si>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</si>
  <si>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</si>
  <si>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</si>
  <si>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</si>
  <si>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</si>
  <si>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</si>
  <si>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</si>
  <si>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</si>
  <si>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</si>
  <si>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</si>
  <si>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</si>
  <si>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</si>
  <si>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</si>
  <si>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</si>
  <si>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</si>
  <si>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</si>
  <si>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</si>
  <si>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</si>
  <si>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</si>
  <si>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</si>
  <si>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</si>
  <si>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</si>
  <si>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</si>
  <si>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</si>
  <si>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</si>
  <si>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</si>
  <si>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</si>
  <si>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</si>
  <si>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</si>
  <si>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</si>
  <si>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</si>
  <si>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</si>
  <si>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</si>
  <si>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</si>
  <si>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</si>
  <si>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</si>
  <si>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</si>
  <si>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</si>
  <si>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</si>
  <si>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</si>
  <si>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</si>
  <si>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</si>
  <si>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</si>
  <si>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</si>
  <si>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</si>
  <si>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</si>
  <si>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</si>
  <si>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</si>
  <si>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</si>
  <si>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</si>
  <si>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</si>
  <si>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</si>
  <si>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</si>
  <si>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</si>
  <si>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</si>
  <si>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</si>
  <si>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</si>
  <si>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</si>
  <si>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</si>
  <si>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</si>
  <si>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</si>
  <si>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</si>
  <si>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</si>
  <si>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</si>
  <si>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</si>
  <si>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</si>
  <si>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</si>
  <si>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</si>
  <si>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</si>
  <si>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</si>
  <si>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</si>
  <si>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</si>
  <si>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</si>
  <si>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</si>
  <si>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</si>
  <si>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</si>
  <si>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</si>
  <si>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</si>
  <si>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</si>
  <si>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</si>
  <si>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</si>
  <si>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</si>
  <si>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</si>
  <si>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</si>
  <si>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</si>
  <si>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</si>
  <si>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</si>
  <si>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</si>
  <si>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</si>
  <si>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</si>
  <si>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</si>
  <si>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</si>
  <si>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</si>
  <si>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</si>
  <si>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</si>
  <si>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</si>
  <si>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</si>
  <si>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</si>
  <si>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</si>
  <si>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</si>
  <si>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</si>
  <si>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</si>
  <si>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</si>
  <si>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</si>
  <si>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</si>
  <si>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</si>
  <si>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</si>
  <si>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</si>
  <si>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</si>
  <si>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</si>
  <si>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</si>
  <si>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</si>
  <si>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</si>
  <si>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</si>
  <si>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</si>
  <si>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</si>
  <si>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</si>
  <si>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</si>
  <si>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</si>
  <si>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</si>
  <si>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</si>
  <si>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</si>
  <si>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</si>
  <si>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</si>
  <si>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</si>
  <si>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</si>
  <si>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</si>
  <si>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</si>
  <si>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</si>
  <si>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</si>
  <si>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</si>
  <si>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</si>
  <si>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</si>
  <si>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</si>
  <si>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</si>
  <si>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</si>
  <si>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</si>
  <si>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</si>
  <si>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</si>
  <si>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</si>
  <si>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</si>
  <si>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</si>
  <si>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</si>
  <si>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</si>
  <si>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</si>
  <si>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</si>
  <si>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</si>
  <si>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</si>
  <si>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</si>
  <si>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</si>
  <si>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</si>
  <si>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</si>
  <si>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</si>
  <si>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</si>
  <si>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</si>
  <si>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</si>
  <si>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</si>
  <si>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</si>
  <si>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</si>
  <si>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</si>
  <si>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</si>
  <si>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</si>
  <si>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</si>
  <si>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</si>
  <si>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</si>
  <si>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</si>
  <si>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</si>
  <si>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</si>
  <si>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</si>
  <si>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</si>
  <si>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</si>
  <si>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</si>
  <si>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</si>
  <si>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</si>
  <si>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</si>
  <si>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</si>
  <si>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</si>
  <si>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</si>
  <si>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</si>
  <si>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</si>
  <si>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</si>
  <si>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</si>
  <si>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</si>
  <si>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</si>
  <si>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</si>
  <si>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</si>
  <si>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</si>
  <si>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</si>
  <si>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</si>
  <si>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</si>
  <si>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</si>
  <si>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</si>
  <si>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</si>
  <si>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</si>
  <si>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</si>
  <si>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</si>
  <si>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</si>
  <si>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</si>
  <si>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</si>
  <si>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</si>
  <si>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</si>
  <si>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</si>
  <si>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</si>
  <si>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</si>
  <si>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</si>
  <si>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</si>
  <si>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</si>
  <si>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</si>
  <si>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</si>
  <si>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</si>
  <si>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</si>
  <si>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</si>
  <si>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</si>
  <si>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</si>
  <si>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</si>
  <si>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</si>
  <si>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</si>
  <si>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</si>
  <si>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</si>
  <si>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</si>
  <si>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</si>
  <si>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</si>
  <si>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</si>
  <si>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</si>
  <si>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</si>
  <si>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</si>
  <si>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</si>
  <si>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</si>
  <si>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</si>
  <si>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</si>
  <si>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</si>
  <si>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</si>
  <si>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</si>
  <si>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</si>
  <si>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</si>
  <si>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</si>
  <si>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</si>
  <si>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</si>
  <si>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</si>
  <si>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</si>
  <si>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</si>
  <si>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</si>
  <si>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</si>
  <si>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</si>
  <si>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</si>
  <si>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</si>
  <si>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</si>
  <si>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</si>
  <si>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</si>
  <si>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</si>
  <si>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</si>
  <si>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</si>
  <si>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</si>
  <si>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</si>
  <si>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</si>
  <si>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</si>
  <si>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</si>
  <si>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</si>
  <si>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</si>
  <si>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</si>
  <si>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</si>
  <si>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</si>
  <si>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</si>
  <si>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</si>
  <si>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</si>
  <si>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</si>
  <si>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</si>
  <si>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</si>
  <si>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</si>
  <si>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</si>
  <si>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</si>
  <si>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</si>
  <si>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</si>
  <si>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</si>
  <si>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</si>
  <si>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</si>
  <si>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</si>
  <si>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</si>
  <si>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</si>
  <si>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</si>
  <si>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</si>
  <si>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</si>
  <si>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</si>
  <si>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</si>
  <si>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</si>
  <si>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</si>
  <si>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</si>
  <si>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</si>
  <si>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</si>
  <si>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</si>
  <si>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</si>
  <si>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</si>
  <si>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</si>
  <si>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</si>
  <si>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</si>
  <si>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</si>
  <si>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</si>
  <si>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</si>
  <si>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</si>
  <si>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</si>
  <si>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</si>
  <si>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</si>
  <si>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</si>
  <si>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</si>
  <si>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</si>
  <si>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</si>
  <si>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</si>
  <si>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</si>
  <si>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</si>
  <si>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</si>
  <si>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</si>
  <si>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</si>
  <si>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</si>
  <si>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</si>
  <si>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</si>
  <si>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</si>
  <si>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</si>
  <si>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</si>
  <si>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</si>
  <si>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</si>
  <si>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</si>
  <si>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</si>
  <si>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</si>
  <si>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</si>
  <si>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</si>
  <si>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</si>
  <si>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</si>
  <si>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</si>
  <si>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</si>
  <si>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</si>
  <si>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</si>
  <si>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</si>
  <si>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</si>
  <si>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</si>
  <si>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</si>
  <si>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</si>
  <si>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</si>
  <si>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</si>
  <si>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</si>
  <si>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</si>
  <si>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</si>
  <si>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</si>
  <si>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</si>
  <si>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</si>
  <si>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</si>
  <si>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</si>
  <si>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</si>
  <si>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</si>
  <si>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</si>
  <si>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</si>
  <si>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</si>
  <si>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</si>
  <si>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</si>
  <si>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</si>
  <si>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</si>
  <si>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</si>
  <si>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</si>
  <si>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</si>
  <si>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</si>
  <si>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</si>
  <si>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</si>
  <si>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</si>
  <si>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</si>
  <si>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</si>
  <si>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</si>
  <si>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</si>
  <si>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</si>
  <si>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</si>
  <si>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</si>
  <si>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</si>
  <si>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</si>
  <si>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</si>
  <si>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</si>
  <si>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</si>
  <si>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</si>
  <si>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</si>
  <si>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</si>
  <si>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</si>
  <si>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</si>
  <si>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</si>
  <si>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</si>
  <si>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</si>
  <si>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</si>
  <si>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</si>
  <si>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</si>
  <si>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</si>
  <si>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</si>
  <si>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</si>
  <si>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</si>
  <si>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</si>
  <si>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</si>
  <si>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</si>
  <si>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</si>
  <si>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</si>
  <si>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</si>
  <si>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</si>
  <si>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</si>
  <si>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</si>
  <si>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</si>
  <si>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</si>
  <si>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</si>
  <si>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</si>
  <si>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</si>
  <si>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</si>
  <si>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</si>
  <si>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</si>
  <si>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</si>
  <si>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</si>
  <si>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</si>
  <si>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</si>
  <si>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</si>
  <si>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</si>
  <si>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</si>
  <si>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</si>
  <si>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</si>
  <si>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</si>
  <si>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</si>
  <si>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</si>
  <si>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</si>
  <si>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</si>
  <si>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</si>
  <si>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</si>
  <si>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</si>
  <si>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</si>
  <si>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</si>
  <si>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</si>
  <si>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</si>
  <si>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</si>
  <si>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</si>
  <si>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</si>
  <si>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</si>
  <si>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</si>
  <si>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</si>
  <si>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</si>
  <si>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</si>
  <si>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</si>
  <si>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</si>
  <si>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</si>
  <si>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</si>
  <si>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</si>
  <si>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</si>
  <si>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</si>
  <si>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</si>
  <si>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</si>
  <si>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</si>
  <si>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</si>
  <si>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</si>
  <si>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</si>
  <si>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</si>
  <si>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</si>
  <si>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</si>
  <si>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</si>
  <si>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</si>
  <si>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</si>
  <si>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</si>
  <si>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</si>
  <si>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</si>
  <si>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</si>
  <si>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</si>
  <si>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</si>
  <si>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</si>
  <si>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</si>
  <si>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</si>
  <si>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</si>
  <si>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</si>
  <si>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</si>
  <si>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</si>
  <si>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</si>
  <si>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</si>
  <si>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</si>
  <si>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</si>
  <si>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</si>
  <si>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</si>
  <si>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</si>
  <si>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</si>
  <si>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</si>
  <si>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</si>
  <si>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</si>
  <si>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</si>
  <si>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</si>
  <si>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</si>
  <si>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</si>
  <si>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</si>
  <si>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</si>
  <si>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</si>
  <si>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</si>
  <si>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</si>
  <si>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</si>
  <si>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</si>
  <si>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</si>
  <si>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</si>
  <si>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</si>
  <si>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</si>
  <si>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</si>
  <si>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</si>
  <si>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</si>
  <si>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</si>
  <si>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</si>
  <si>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</si>
  <si>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</si>
  <si>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</si>
  <si>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</si>
  <si>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</si>
  <si>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</si>
  <si>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</si>
  <si>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</si>
  <si>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</si>
  <si>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</si>
  <si>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</si>
  <si>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</si>
  <si>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</si>
  <si>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</si>
  <si>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</si>
  <si>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</si>
  <si>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</si>
  <si>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</si>
  <si>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</si>
  <si>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</si>
  <si>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</si>
  <si>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</si>
  <si>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</si>
  <si>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</si>
  <si>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</si>
  <si>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</si>
  <si>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</si>
  <si>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</si>
  <si>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</si>
  <si>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</si>
  <si>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</si>
  <si>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</si>
  <si>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</si>
  <si>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</si>
  <si>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</si>
  <si>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</si>
  <si>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</si>
  <si>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</si>
  <si>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</si>
  <si>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</si>
  <si>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</si>
  <si>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</si>
  <si>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</si>
  <si>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</si>
  <si>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</si>
  <si>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</si>
  <si>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</si>
  <si>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</si>
  <si>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</si>
  <si>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</si>
  <si>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</si>
  <si>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</si>
  <si>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</si>
  <si>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</si>
  <si>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</si>
  <si>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</si>
  <si>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</si>
  <si>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</si>
  <si>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</si>
  <si>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</si>
  <si>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</si>
  <si>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</si>
  <si>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</si>
  <si>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</si>
  <si>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</si>
  <si>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</si>
  <si>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</si>
  <si>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</si>
  <si>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</si>
  <si>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</si>
  <si>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</si>
  <si>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</si>
  <si>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</si>
  <si>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</si>
  <si>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</si>
  <si>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</si>
  <si>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</si>
  <si>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</si>
  <si>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</si>
  <si>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</si>
  <si>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</si>
  <si>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</si>
  <si>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</si>
  <si>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</si>
  <si>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</si>
  <si>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</si>
  <si>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</si>
  <si>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</si>
  <si>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</si>
  <si>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</si>
  <si>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</si>
  <si>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</si>
  <si>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</si>
  <si>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</si>
  <si>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</si>
  <si>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</si>
  <si>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</si>
  <si>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</si>
  <si>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</si>
  <si>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</si>
  <si>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</si>
  <si>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</si>
  <si>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</si>
  <si>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</si>
  <si>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</si>
  <si>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</si>
  <si>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</si>
  <si>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</si>
  <si>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</si>
  <si>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</si>
  <si>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</si>
  <si>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</si>
  <si>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</si>
  <si>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</si>
  <si>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</si>
  <si>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</si>
  <si>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</si>
  <si>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</si>
  <si>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</si>
  <si>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</si>
  <si>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</si>
  <si>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</si>
  <si>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</si>
  <si>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</si>
  <si>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</si>
  <si>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</si>
  <si>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</si>
  <si>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</si>
  <si>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</si>
  <si>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</si>
  <si>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</si>
  <si>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</si>
  <si>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</si>
  <si>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</si>
  <si>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</si>
  <si>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</si>
  <si>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</si>
  <si>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</si>
  <si>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</si>
  <si>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</si>
  <si>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</si>
  <si>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</si>
  <si>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</si>
  <si>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</si>
  <si>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</si>
  <si>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</si>
  <si>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</si>
  <si>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</si>
  <si>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</si>
  <si>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</si>
  <si>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</si>
  <si>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</si>
  <si>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</si>
  <si>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</si>
  <si>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</si>
  <si>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</si>
  <si>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</si>
  <si>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</si>
  <si>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</si>
  <si>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</si>
  <si>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</si>
  <si>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</si>
  <si>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</si>
  <si>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</si>
  <si>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</si>
  <si>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</si>
  <si>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</si>
  <si>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</si>
  <si>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</si>
  <si>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</si>
  <si>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</si>
  <si>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</si>
  <si>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</si>
  <si>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</si>
  <si>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</si>
  <si>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</si>
  <si>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</si>
  <si>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</si>
  <si>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</si>
  <si>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</si>
  <si>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</si>
  <si>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</si>
  <si>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</si>
  <si>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</si>
  <si>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</si>
  <si>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</si>
  <si>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</si>
  <si>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</si>
  <si>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</si>
  <si>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</si>
  <si>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</si>
  <si>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</si>
  <si>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</si>
  <si>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</si>
  <si>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</si>
  <si>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</si>
  <si>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</si>
  <si>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</si>
  <si>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</si>
  <si>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</si>
  <si>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</si>
  <si>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</si>
  <si>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</si>
  <si>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</si>
  <si>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</si>
  <si>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</si>
  <si>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</si>
  <si>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</si>
  <si>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</si>
  <si>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</si>
  <si>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</si>
  <si>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</si>
  <si>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</si>
  <si>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</si>
  <si>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</si>
  <si>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</si>
  <si>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</si>
  <si>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</si>
  <si>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</si>
  <si>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</si>
  <si>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</si>
  <si>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</si>
  <si>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</si>
  <si>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</si>
  <si>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</si>
  <si>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</si>
  <si>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</si>
  <si>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</si>
  <si>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</si>
  <si>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</si>
  <si>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</si>
  <si>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</si>
  <si>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</si>
  <si>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</si>
  <si>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</si>
  <si>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</si>
  <si>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</si>
  <si>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</si>
  <si>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</si>
  <si>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</si>
  <si>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</si>
  <si>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</si>
  <si>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</si>
  <si>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</si>
  <si>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</si>
  <si>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</si>
  <si>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</si>
  <si>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</si>
  <si>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</si>
  <si>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</si>
  <si>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</si>
  <si>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</si>
  <si>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</si>
  <si>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</si>
  <si>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</si>
  <si>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</si>
  <si>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</si>
  <si>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</si>
  <si>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</si>
  <si>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</si>
  <si>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</si>
  <si>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</si>
  <si>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</si>
  <si>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</si>
  <si>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</si>
  <si>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</si>
  <si>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</si>
  <si>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</si>
  <si>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</si>
  <si>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</si>
  <si>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</si>
  <si>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</si>
  <si>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</si>
  <si>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</si>
  <si>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</si>
  <si>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</si>
  <si>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</si>
  <si>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</si>
  <si>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</si>
  <si>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</si>
  <si>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</si>
  <si>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</si>
  <si>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</si>
  <si>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</si>
  <si>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</si>
  <si>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</si>
  <si>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</si>
  <si>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</si>
  <si>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</si>
  <si>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</si>
  <si>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</si>
  <si>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</si>
  <si>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</si>
  <si>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</si>
  <si>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</si>
  <si>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</si>
  <si>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</si>
  <si>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</si>
  <si>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</si>
  <si>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</si>
  <si>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</si>
  <si>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</si>
  <si>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</si>
  <si>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</si>
  <si>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</si>
  <si>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</si>
  <si>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</si>
  <si>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</si>
  <si>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</si>
  <si>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</si>
  <si>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</si>
  <si>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</si>
  <si>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</si>
  <si>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</si>
  <si>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</si>
  <si>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</si>
  <si>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</si>
  <si>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</si>
  <si>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</si>
  <si>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</si>
  <si>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</si>
  <si>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</si>
  <si>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</si>
  <si>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</si>
  <si>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</si>
  <si>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</si>
  <si>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</si>
  <si>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</si>
  <si>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</si>
  <si>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</si>
  <si>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</si>
  <si>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</si>
  <si>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</si>
  <si>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</si>
  <si>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</si>
  <si>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</si>
  <si>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</si>
  <si>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</si>
  <si>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</si>
  <si>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</si>
  <si>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</si>
  <si>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</si>
  <si>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</si>
  <si>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</si>
  <si>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</si>
  <si>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</si>
  <si>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</si>
  <si>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</si>
  <si>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</si>
  <si>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</si>
  <si>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</si>
  <si>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</si>
  <si>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</si>
  <si>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</si>
  <si>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</si>
  <si>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</si>
  <si>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</si>
  <si>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</si>
  <si>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</si>
  <si>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</si>
  <si>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</si>
  <si>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</si>
  <si>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</si>
  <si>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</si>
  <si>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</si>
  <si>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</si>
  <si>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</si>
  <si>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</si>
  <si>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</si>
  <si>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</si>
  <si>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</si>
  <si>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</si>
  <si>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</si>
  <si>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</si>
  <si>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</si>
  <si>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</si>
  <si>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</si>
  <si>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</si>
  <si>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</si>
  <si>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</si>
  <si>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</si>
  <si>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</si>
  <si>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</si>
  <si>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</si>
  <si>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</si>
  <si>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</si>
  <si>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</si>
  <si>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</si>
  <si>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</si>
  <si>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</si>
  <si>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</si>
  <si>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</si>
  <si>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</si>
  <si>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</si>
  <si>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</si>
  <si>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</si>
  <si>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</si>
  <si>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</si>
  <si>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</si>
  <si>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</si>
  <si>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</si>
  <si>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</si>
  <si>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</si>
  <si>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</si>
  <si>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</si>
  <si>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</si>
  <si>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</si>
  <si>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</si>
  <si>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</si>
  <si>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</si>
  <si>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</si>
  <si>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</si>
  <si>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</si>
  <si>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</si>
  <si>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</si>
  <si>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</si>
  <si>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</si>
  <si>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</si>
  <si>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</si>
  <si>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</si>
  <si>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</si>
  <si>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</si>
  <si>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</si>
  <si>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</si>
  <si>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</si>
  <si>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</si>
  <si>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</si>
  <si>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</si>
  <si>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</si>
  <si>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</si>
  <si>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</si>
  <si>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</si>
  <si>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</si>
  <si>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</si>
  <si>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</si>
  <si>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</si>
  <si>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</si>
  <si>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</si>
  <si>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</si>
  <si>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</si>
  <si>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</si>
  <si>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</si>
  <si>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</si>
  <si>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</si>
  <si>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</si>
  <si>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</si>
  <si>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</si>
  <si>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</si>
  <si>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</si>
  <si>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</si>
  <si>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</si>
  <si>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</si>
  <si>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</si>
  <si>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</si>
  <si>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</si>
  <si>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</si>
  <si>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</si>
  <si>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</si>
  <si>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</si>
  <si>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</si>
  <si>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</si>
  <si>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</si>
  <si>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</si>
  <si>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</si>
  <si>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</si>
  <si>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</si>
  <si>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</si>
  <si>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</si>
  <si>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</si>
  <si>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</si>
  <si>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</si>
  <si>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</si>
  <si>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</si>
  <si>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</si>
  <si>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</si>
  <si>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</si>
  <si>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</si>
  <si>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</si>
  <si>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</si>
  <si>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</si>
  <si>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</si>
  <si>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</si>
  <si>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</si>
  <si>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</si>
  <si>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</si>
  <si>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</si>
  <si>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</si>
  <si>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</si>
  <si>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</si>
  <si>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</si>
  <si>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</si>
  <si>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</si>
  <si>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</si>
  <si>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</si>
  <si>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</si>
  <si>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</si>
  <si>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</si>
  <si>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</si>
  <si>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</si>
  <si>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</si>
  <si>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</si>
  <si>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</si>
  <si>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</si>
  <si>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</si>
  <si>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</si>
  <si>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</si>
  <si>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</si>
  <si>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</si>
  <si>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</si>
  <si>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</si>
  <si>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</si>
  <si>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</si>
  <si>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</si>
  <si>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</si>
  <si>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</si>
  <si>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</si>
  <si>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</si>
  <si>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</si>
  <si>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</si>
  <si>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</si>
  <si>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</si>
  <si>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</si>
  <si>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</si>
  <si>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</si>
  <si>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</si>
  <si>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</si>
  <si>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</si>
  <si>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</si>
  <si>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</si>
  <si>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</si>
  <si>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</si>
  <si>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</si>
  <si>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</si>
  <si>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</si>
  <si>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</si>
  <si>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</si>
  <si>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</si>
  <si>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</si>
  <si>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</si>
  <si>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</si>
  <si>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</si>
  <si>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</si>
  <si>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</si>
  <si>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</si>
  <si>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</si>
  <si>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</si>
  <si>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</si>
  <si>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</si>
  <si>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</si>
  <si>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</si>
  <si>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</si>
  <si>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</si>
  <si>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</si>
  <si>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</si>
  <si>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</si>
  <si>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</si>
  <si>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</si>
  <si>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</si>
  <si>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</si>
  <si>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</si>
  <si>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</si>
  <si>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</si>
  <si>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</si>
  <si>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</si>
  <si>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</si>
  <si>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</si>
  <si>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</si>
  <si>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</si>
  <si>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</si>
  <si>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</si>
  <si>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</si>
  <si>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</si>
  <si>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</si>
  <si>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</si>
  <si>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</si>
  <si>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</si>
  <si>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</si>
  <si>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</si>
  <si>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</si>
  <si>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</si>
  <si>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</si>
  <si>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</si>
  <si>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</si>
  <si>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</si>
  <si>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</si>
  <si>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</si>
  <si>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</si>
  <si>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</si>
  <si>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</si>
  <si>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</si>
  <si>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</si>
  <si>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</si>
  <si>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</si>
  <si>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</si>
  <si>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</si>
  <si>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</si>
  <si>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</si>
  <si>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</si>
  <si>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</si>
  <si>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</si>
  <si>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</si>
  <si>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</si>
  <si>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</si>
  <si>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</si>
  <si>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</si>
  <si>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</si>
  <si>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</si>
  <si>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</si>
  <si>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</si>
  <si>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</si>
  <si>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</si>
  <si>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</si>
  <si>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</si>
  <si>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</si>
  <si>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</si>
  <si>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</si>
  <si>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</si>
  <si>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</si>
  <si>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</si>
  <si>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</si>
  <si>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</si>
  <si>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</si>
  <si>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</si>
  <si>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</si>
  <si>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</si>
  <si>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</si>
  <si>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</si>
  <si>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</si>
  <si>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</si>
  <si>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</si>
  <si>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</si>
  <si>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</si>
  <si>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</si>
  <si>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</si>
  <si>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</si>
  <si>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</si>
  <si>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</si>
  <si>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</si>
  <si>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</si>
  <si>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</si>
  <si>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</si>
  <si>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</si>
  <si>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</si>
  <si>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</si>
  <si>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</si>
  <si>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</si>
  <si>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</si>
  <si>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</si>
  <si>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</si>
  <si>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</si>
  <si>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</si>
  <si>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</si>
  <si>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</si>
  <si>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</si>
  <si>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</si>
  <si>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</si>
  <si>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</si>
  <si>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</si>
  <si>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</si>
  <si>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</si>
  <si>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</si>
  <si>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</si>
  <si>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</si>
  <si>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</si>
  <si>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</si>
  <si>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</si>
  <si>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</si>
  <si>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</si>
  <si>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</si>
  <si>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</si>
  <si>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</si>
  <si>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</si>
  <si>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</si>
  <si>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</si>
  <si>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</si>
  <si>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</si>
  <si>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</si>
  <si>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</si>
  <si>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</si>
  <si>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</si>
  <si>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</si>
  <si>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</si>
  <si>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</si>
  <si>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</si>
  <si>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</si>
  <si>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</si>
  <si>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</si>
  <si>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</si>
  <si>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</si>
  <si>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</si>
  <si>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</si>
  <si>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</si>
  <si>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</si>
  <si>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</si>
  <si>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</si>
  <si>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</si>
  <si>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</si>
  <si>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</si>
  <si>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</si>
  <si>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</si>
  <si>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</si>
  <si>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</si>
  <si>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</si>
  <si>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</si>
  <si>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</si>
  <si>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</si>
  <si>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</si>
  <si>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</si>
  <si>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</si>
  <si>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</si>
  <si>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</si>
  <si>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</si>
  <si>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</si>
  <si>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</si>
  <si>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</si>
  <si>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</si>
  <si>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</si>
  <si>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</si>
  <si>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</si>
  <si>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</si>
  <si>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</si>
  <si>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</si>
  <si>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</si>
  <si>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</si>
  <si>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</si>
  <si>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</si>
  <si>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</si>
  <si>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</si>
  <si>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</si>
  <si>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</si>
  <si>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</si>
  <si>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</si>
  <si>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</si>
  <si>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</si>
  <si>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</si>
  <si>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</si>
  <si>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</si>
  <si>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</si>
  <si>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</si>
  <si>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</si>
  <si>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</si>
  <si>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</si>
  <si>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</si>
  <si>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</si>
  <si>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</si>
  <si>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</si>
  <si>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</si>
  <si>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</si>
  <si>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</si>
  <si>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</si>
  <si>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</si>
  <si>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</si>
  <si>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</si>
  <si>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</si>
  <si>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</si>
  <si>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</si>
  <si>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</si>
  <si>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</si>
  <si>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</si>
  <si>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</si>
  <si>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</si>
  <si>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</si>
  <si>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</si>
  <si>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</si>
  <si>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</si>
  <si>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</si>
  <si>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</si>
  <si>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</si>
  <si>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</si>
  <si>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</si>
  <si>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</si>
  <si>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</si>
  <si>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</si>
  <si>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</si>
  <si>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</si>
  <si>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</si>
  <si>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</si>
  <si>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</si>
  <si>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</si>
  <si>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</si>
  <si>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</si>
  <si>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</si>
  <si>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</si>
  <si>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</si>
  <si>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</si>
  <si>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</si>
  <si>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</si>
  <si>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</si>
  <si>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</si>
  <si>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</si>
  <si>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</si>
  <si>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</si>
  <si>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</si>
  <si>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</si>
  <si>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</si>
  <si>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</si>
  <si>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</si>
  <si>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</si>
  <si>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</si>
  <si>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</si>
  <si>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</si>
  <si>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</si>
  <si>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</si>
  <si>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</si>
  <si>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</si>
  <si>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</si>
  <si>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</si>
  <si>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</si>
  <si>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</si>
  <si>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</si>
  <si>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</si>
  <si>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</si>
  <si>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</si>
  <si>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</si>
  <si>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</si>
  <si>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</si>
  <si>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</si>
  <si>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</si>
  <si>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</si>
  <si>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</si>
  <si>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</si>
  <si>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</si>
  <si>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</si>
  <si>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</si>
  <si>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</si>
  <si>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</si>
  <si>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</si>
  <si>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</si>
  <si>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</si>
  <si>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</si>
  <si>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</si>
  <si>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</si>
  <si>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</si>
  <si>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</si>
  <si>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</si>
  <si>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</si>
  <si>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</si>
  <si>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</si>
  <si>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</si>
  <si>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</si>
  <si>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</si>
  <si>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</si>
  <si>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</si>
  <si>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</si>
  <si>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</si>
  <si>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</si>
  <si>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</si>
  <si>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</si>
  <si>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</si>
  <si>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</si>
  <si>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</si>
  <si>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</si>
  <si>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</si>
  <si>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</si>
  <si>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</si>
  <si>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</si>
  <si>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</si>
  <si>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</si>
  <si>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</si>
  <si>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</si>
  <si>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</si>
  <si>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</si>
  <si>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</si>
  <si>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</si>
  <si>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</si>
  <si>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</si>
  <si>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</si>
  <si>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</si>
  <si>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</si>
  <si>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</si>
  <si>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</si>
  <si>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</si>
  <si>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</si>
  <si>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</si>
  <si>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</si>
  <si>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</si>
  <si>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</si>
  <si>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</si>
  <si>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</si>
  <si>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</si>
  <si>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</si>
  <si>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</si>
  <si>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</si>
  <si>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</si>
  <si>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</si>
  <si>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</si>
  <si>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</si>
  <si>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</si>
  <si>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</si>
  <si>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</si>
  <si>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</si>
  <si>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</si>
  <si>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</si>
  <si>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</si>
  <si>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</si>
  <si>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</si>
  <si>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</si>
  <si>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</si>
  <si>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</si>
  <si>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</si>
  <si>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</si>
  <si>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</si>
  <si>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</si>
  <si>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</si>
  <si>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</si>
  <si>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</si>
  <si>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</si>
  <si>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</si>
  <si>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</si>
  <si>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</si>
  <si>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</si>
  <si>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</si>
  <si>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</si>
  <si>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</si>
  <si>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</si>
  <si>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</si>
  <si>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</si>
  <si>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</si>
  <si>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</si>
  <si>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</si>
  <si>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</si>
  <si>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</si>
  <si>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</si>
  <si>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</si>
  <si>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</si>
  <si>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</si>
  <si>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</si>
  <si>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</si>
  <si>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</si>
  <si>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</si>
  <si>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</si>
  <si>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</si>
  <si>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</si>
  <si>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</si>
  <si>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</si>
  <si>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</si>
  <si>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</si>
  <si>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</si>
  <si>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</si>
  <si>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</si>
  <si>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</si>
  <si>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</si>
  <si>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</si>
  <si>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</si>
  <si>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</si>
  <si>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</si>
  <si>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</si>
  <si>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</si>
  <si>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</si>
  <si>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</si>
  <si>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</si>
  <si>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</si>
  <si>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</si>
  <si>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</si>
  <si>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</si>
  <si>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</si>
  <si>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</si>
  <si>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</si>
  <si>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</si>
  <si>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</si>
  <si>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</si>
  <si>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</si>
  <si>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</si>
  <si>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</si>
  <si>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</si>
  <si>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</si>
  <si>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</si>
  <si>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</si>
  <si>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</si>
  <si>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</si>
  <si>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</si>
  <si>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</si>
  <si>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</si>
  <si>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</si>
  <si>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</si>
  <si>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</si>
  <si>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</si>
  <si>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</si>
  <si>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</si>
  <si>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</si>
  <si>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</si>
  <si>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</si>
  <si>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</si>
  <si>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</si>
  <si>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</si>
  <si>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</si>
  <si>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</si>
  <si>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</si>
  <si>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</si>
  <si>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</si>
  <si>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</si>
  <si>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</si>
  <si>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</si>
  <si>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</si>
  <si>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</si>
  <si>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</si>
  <si>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</si>
  <si>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</si>
  <si>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</si>
  <si>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</si>
  <si>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</si>
  <si>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</si>
  <si>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</si>
  <si>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</si>
  <si>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</si>
  <si>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</si>
  <si>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</si>
  <si>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</si>
  <si>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</si>
  <si>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</si>
  <si>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</si>
  <si>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</si>
  <si>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</si>
  <si>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</si>
  <si>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</si>
  <si>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</si>
  <si>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</si>
  <si>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</si>
  <si>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</si>
  <si>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</si>
  <si>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</si>
  <si>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</si>
  <si>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</si>
  <si>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</si>
  <si>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</si>
  <si>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</si>
  <si>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</si>
  <si>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</si>
  <si>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</si>
  <si>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</si>
  <si>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</si>
  <si>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</si>
  <si>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</si>
  <si>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</si>
  <si>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</si>
  <si>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</si>
  <si>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</si>
  <si>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</si>
  <si>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</si>
  <si>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</si>
  <si>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</si>
  <si>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</si>
  <si>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</si>
  <si>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</si>
  <si>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</si>
  <si>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</si>
  <si>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</si>
  <si>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</si>
  <si>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</si>
  <si>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</si>
  <si>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</si>
  <si>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</si>
  <si>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</si>
  <si>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</si>
  <si>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</si>
  <si>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</si>
  <si>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</si>
  <si>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</si>
  <si>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</si>
  <si>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</si>
  <si>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</si>
  <si>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</si>
  <si>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</si>
  <si>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</si>
  <si>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</si>
  <si>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</si>
  <si>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</si>
  <si>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</si>
  <si>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</si>
  <si>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</si>
  <si>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</si>
  <si>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</si>
  <si>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</si>
  <si>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</si>
  <si>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</si>
  <si>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</si>
  <si>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</si>
  <si>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</si>
  <si>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</si>
  <si>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</si>
  <si>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</si>
  <si>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</si>
  <si>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</si>
  <si>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</si>
  <si>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</si>
  <si>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</si>
  <si>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</si>
  <si>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</si>
  <si>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</si>
  <si>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</si>
  <si>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</si>
  <si>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</si>
  <si>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</si>
  <si>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</si>
  <si>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</si>
  <si>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</si>
  <si>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</si>
  <si>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</si>
  <si>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</si>
  <si>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</si>
  <si>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</si>
  <si>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</si>
  <si>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</si>
  <si>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</si>
  <si>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</si>
  <si>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</si>
  <si>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</si>
  <si>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</si>
  <si>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</si>
  <si>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</si>
  <si>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</si>
  <si>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</si>
  <si>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</si>
  <si>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</si>
  <si>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</si>
  <si>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</si>
  <si>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</si>
  <si>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</si>
  <si>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</si>
  <si>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</si>
  <si>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</si>
  <si>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</si>
  <si>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</si>
  <si>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</si>
  <si>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</si>
  <si>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</si>
  <si>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</si>
  <si>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</si>
  <si>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</si>
  <si>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</si>
  <si>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</si>
  <si>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</si>
  <si>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</si>
  <si>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</si>
  <si>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</si>
  <si>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</si>
  <si>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</si>
  <si>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</si>
  <si>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</si>
  <si>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</si>
  <si>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</si>
  <si>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</si>
  <si>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</si>
  <si>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</si>
  <si>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</si>
  <si>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</si>
  <si>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</si>
  <si>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</si>
  <si>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</si>
  <si>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</si>
  <si>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</si>
  <si>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</si>
  <si>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</si>
  <si>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</si>
  <si>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</si>
  <si>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</si>
  <si>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</si>
  <si>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</si>
  <si>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</si>
  <si>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</si>
  <si>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</si>
  <si>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</si>
  <si>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</si>
  <si>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</si>
  <si>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</si>
  <si>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</si>
  <si>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</si>
  <si>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</si>
  <si>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</si>
  <si>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</si>
  <si>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</si>
  <si>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</si>
  <si>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</si>
  <si>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</si>
  <si>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</si>
  <si>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</si>
  <si>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</si>
  <si>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</si>
  <si>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</si>
  <si>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</si>
  <si>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</si>
  <si>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</si>
  <si>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</si>
  <si>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</si>
  <si>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</si>
  <si>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</si>
  <si>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</si>
  <si>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</si>
  <si>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</si>
  <si>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</si>
  <si>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</si>
  <si>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</si>
  <si>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</si>
  <si>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</si>
  <si>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</si>
  <si>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</si>
  <si>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</si>
  <si>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</si>
  <si>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</si>
  <si>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</si>
  <si>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</si>
  <si>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</si>
  <si>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</si>
  <si>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</si>
  <si>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</si>
  <si>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</si>
  <si>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</si>
  <si>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</si>
  <si>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</si>
  <si>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</si>
  <si>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</si>
  <si>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</si>
  <si>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</si>
  <si>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</si>
  <si>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</si>
  <si>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</si>
  <si>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</si>
  <si>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</si>
  <si>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</si>
  <si>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</si>
  <si>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</si>
  <si>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</si>
  <si>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</si>
  <si>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</si>
  <si>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</si>
  <si>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</si>
  <si>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</si>
  <si>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</si>
  <si>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</si>
  <si>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</si>
  <si>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</si>
  <si>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</si>
  <si>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</si>
  <si>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</si>
  <si>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</si>
  <si>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</si>
  <si>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</si>
  <si>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</si>
  <si>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</si>
  <si>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</si>
  <si>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</si>
  <si>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</si>
  <si>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</si>
  <si>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</si>
  <si>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</si>
  <si>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</si>
  <si>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</si>
  <si>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</si>
  <si>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</si>
  <si>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</si>
  <si>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</si>
  <si>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</si>
  <si>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</si>
  <si>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</si>
  <si>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</si>
  <si>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</si>
  <si>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</si>
  <si>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</si>
  <si>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</si>
  <si>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</si>
  <si>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</si>
  <si>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</si>
  <si>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</si>
  <si>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</si>
  <si>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</si>
  <si>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</si>
  <si>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</si>
  <si>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</si>
  <si>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</si>
  <si>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</si>
  <si>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</si>
  <si>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</si>
  <si>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</si>
  <si>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</si>
  <si>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</si>
  <si>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</si>
  <si>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</si>
  <si>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</si>
  <si>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</si>
  <si>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</si>
  <si>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</si>
  <si>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</si>
  <si>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</si>
  <si>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</si>
  <si>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</si>
  <si>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</si>
  <si>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</si>
  <si>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</si>
  <si>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</si>
  <si>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</si>
  <si>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</si>
  <si>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</si>
  <si>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</si>
  <si>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</si>
  <si>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</si>
  <si>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</si>
  <si>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</si>
  <si>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</si>
  <si>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</si>
  <si>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</si>
  <si>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</si>
  <si>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</si>
  <si>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</si>
  <si>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</si>
  <si>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</si>
  <si>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</si>
  <si>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</si>
  <si>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</si>
  <si>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</si>
  <si>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</si>
  <si>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</si>
  <si>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</si>
  <si>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</si>
  <si>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</si>
  <si>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</si>
  <si>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</si>
  <si>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</si>
  <si>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</si>
  <si>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</si>
  <si>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</si>
  <si>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</si>
  <si>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</si>
  <si>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</si>
  <si>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</si>
  <si>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</si>
  <si>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</si>
  <si>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</si>
  <si>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</si>
  <si>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</si>
  <si>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</si>
  <si>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</si>
  <si>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</si>
  <si>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</si>
  <si>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</si>
  <si>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</si>
  <si>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</si>
  <si>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</si>
  <si>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</si>
  <si>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</si>
  <si>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</si>
  <si>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</si>
  <si>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</si>
  <si>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</si>
  <si>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</si>
  <si>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</si>
  <si>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</si>
  <si>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</si>
  <si>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</si>
  <si>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</si>
  <si>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</si>
  <si>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</si>
  <si>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</si>
  <si>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</si>
  <si>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</si>
  <si>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</si>
  <si>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</si>
  <si>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</si>
  <si>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</si>
  <si>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</si>
  <si>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</si>
  <si>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</si>
  <si>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</si>
  <si>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</si>
  <si>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</si>
  <si>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</si>
  <si>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</si>
  <si>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</si>
  <si>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</si>
  <si>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</si>
  <si>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</si>
  <si>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</si>
  <si>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</si>
  <si>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</si>
  <si>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</si>
  <si>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</si>
  <si>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</si>
  <si>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</si>
  <si>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</si>
  <si>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</si>
  <si>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</si>
  <si>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</si>
  <si>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</si>
  <si>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</si>
  <si>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</si>
  <si>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</si>
  <si>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</si>
  <si>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</si>
  <si>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</si>
  <si>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</si>
  <si>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</si>
  <si>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</si>
  <si>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</si>
  <si>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</si>
  <si>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</si>
  <si>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</si>
  <si>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</si>
  <si>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</si>
  <si>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</si>
  <si>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</si>
  <si>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</si>
  <si>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</si>
  <si>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</si>
  <si>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</si>
  <si>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</si>
  <si>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</si>
  <si>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</si>
  <si>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</si>
  <si>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</si>
  <si>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</si>
  <si>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</si>
  <si>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</si>
  <si>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</si>
  <si>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</si>
  <si>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</si>
  <si>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</si>
  <si>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</si>
  <si>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</si>
  <si>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</si>
  <si>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</si>
  <si>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</si>
  <si>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</si>
  <si>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</si>
  <si>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</si>
  <si>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</si>
  <si>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</si>
  <si>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</si>
  <si>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</si>
  <si>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</si>
  <si>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</si>
  <si>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</si>
  <si>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</si>
  <si>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</si>
  <si>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</si>
  <si>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</si>
  <si>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</si>
  <si>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</si>
  <si>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</si>
  <si>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</si>
  <si>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</si>
  <si>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</si>
  <si>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</si>
  <si>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</si>
  <si>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</si>
  <si>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</si>
  <si>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</si>
  <si>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</si>
  <si>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</si>
  <si>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</si>
  <si>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</si>
  <si>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</si>
  <si>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</si>
  <si>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</si>
  <si>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</si>
  <si>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</si>
  <si>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</si>
  <si>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</si>
  <si>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</si>
  <si>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</si>
  <si>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</si>
  <si>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</si>
  <si>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</si>
  <si>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</si>
  <si>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</si>
  <si>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</si>
  <si>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</si>
  <si>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</si>
  <si>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</si>
  <si>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</si>
  <si>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</si>
  <si>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</si>
  <si>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</si>
  <si>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</si>
  <si>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</si>
  <si>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</si>
  <si>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</si>
  <si>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</si>
  <si>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</si>
  <si>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</si>
  <si>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</si>
  <si>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</si>
  <si>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</si>
  <si>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</si>
  <si>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</si>
  <si>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</si>
  <si>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</si>
  <si>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</si>
  <si>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</si>
  <si>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</si>
  <si>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</si>
  <si>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</si>
  <si>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</si>
  <si>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</si>
  <si>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</si>
  <si>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</si>
  <si>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</si>
  <si>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</si>
  <si>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</si>
  <si>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</si>
  <si>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</si>
  <si>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</si>
  <si>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</si>
  <si>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</si>
  <si>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</si>
  <si>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</si>
  <si>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</si>
  <si>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</si>
  <si>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</si>
  <si>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</si>
  <si>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</si>
  <si>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</si>
  <si>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</si>
  <si>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</si>
  <si>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</si>
  <si>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</si>
  <si>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</si>
  <si>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</si>
  <si>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</si>
  <si>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</si>
  <si>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</si>
  <si>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</si>
  <si>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</si>
  <si>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</si>
  <si>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</si>
  <si>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</si>
  <si>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</si>
  <si>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</si>
  <si>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</si>
  <si>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</si>
  <si>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</si>
  <si>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</si>
  <si>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</si>
  <si>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</si>
  <si>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</si>
  <si>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</si>
  <si>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</si>
  <si>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</si>
  <si>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</si>
  <si>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</si>
  <si>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</si>
  <si>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</si>
  <si>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</si>
  <si>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</si>
  <si>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</si>
  <si>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</si>
  <si>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</si>
  <si>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</si>
  <si>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</si>
  <si>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</si>
  <si>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</si>
  <si>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</si>
  <si>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</si>
  <si>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</si>
  <si>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</si>
  <si>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</si>
  <si>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</si>
  <si>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</si>
  <si>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</si>
  <si>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</si>
  <si>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</si>
  <si>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</si>
  <si>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</si>
  <si>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</si>
  <si>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</si>
  <si>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</si>
  <si>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</si>
  <si>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</si>
  <si>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</si>
  <si>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</si>
  <si>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</si>
  <si>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</si>
  <si>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</si>
  <si>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</si>
  <si>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</si>
  <si>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</si>
  <si>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</si>
  <si>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</si>
  <si>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</si>
  <si>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</si>
  <si>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</si>
  <si>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</si>
  <si>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</si>
  <si>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</si>
  <si>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</si>
  <si>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</si>
  <si>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</si>
  <si>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</si>
  <si>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</si>
  <si>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</si>
  <si>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</si>
  <si>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</si>
  <si>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</si>
  <si>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</si>
  <si>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</si>
  <si>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</si>
  <si>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</si>
  <si>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</si>
  <si>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</si>
  <si>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</si>
  <si>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</si>
  <si>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</si>
  <si>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</si>
  <si>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</si>
  <si>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</si>
  <si>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</si>
  <si>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</si>
  <si>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</si>
  <si>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</si>
  <si>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</si>
  <si>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</si>
  <si>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</si>
  <si>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</si>
  <si>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</si>
  <si>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</si>
  <si>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</si>
  <si>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</si>
  <si>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</si>
  <si>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</si>
  <si>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</si>
  <si>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</si>
  <si>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</si>
  <si>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</si>
  <si>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</si>
  <si>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</si>
  <si>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</si>
  <si>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</si>
  <si>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</si>
  <si>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</si>
  <si>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</si>
  <si>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</si>
  <si>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</si>
  <si>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</si>
  <si>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</si>
  <si>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</si>
  <si>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</si>
  <si>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</si>
  <si>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</si>
  <si>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</si>
  <si>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</si>
  <si>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</si>
  <si>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</si>
  <si>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</si>
  <si>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</si>
  <si>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</si>
  <si>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</si>
  <si>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</si>
  <si>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</si>
  <si>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</si>
  <si>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</si>
  <si>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</si>
  <si>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</si>
  <si>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</si>
  <si>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</si>
  <si>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</si>
  <si>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</si>
  <si>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</si>
  <si>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</si>
  <si>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</si>
  <si>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</si>
  <si>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</si>
  <si>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</si>
  <si>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</si>
  <si>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</si>
  <si>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</si>
  <si>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</si>
  <si>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</si>
  <si>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</si>
  <si>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</si>
  <si>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</si>
  <si>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</si>
  <si>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</si>
  <si>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</si>
  <si>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</si>
  <si>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</si>
  <si>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</si>
  <si>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</si>
  <si>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</si>
  <si>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</si>
  <si>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</si>
  <si>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</si>
  <si>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</si>
  <si>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</si>
  <si>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</si>
  <si>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</si>
  <si>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</si>
  <si>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</si>
  <si>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</si>
  <si>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</si>
  <si>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</si>
  <si>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</si>
  <si>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</si>
  <si>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</si>
  <si>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</si>
  <si>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</si>
  <si>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</si>
  <si>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</si>
  <si>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</si>
  <si>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</si>
  <si>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</si>
  <si>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</si>
  <si>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</si>
  <si>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</si>
  <si>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</si>
  <si>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</si>
  <si>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</si>
  <si>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</si>
  <si>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</si>
  <si>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</si>
  <si>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</si>
  <si>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</si>
  <si>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</si>
  <si>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</si>
  <si>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</si>
  <si>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</si>
  <si>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</si>
  <si>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</si>
  <si>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</si>
  <si>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</si>
  <si>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</si>
  <si>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</si>
  <si>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</si>
  <si>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</si>
  <si>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</si>
  <si>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</si>
  <si>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</si>
  <si>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</si>
  <si>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</si>
  <si>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</si>
  <si>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</si>
  <si>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</si>
  <si>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</si>
  <si>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</si>
  <si>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</si>
  <si>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</si>
  <si>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</si>
  <si>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</si>
  <si>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</si>
  <si>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</si>
  <si>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</si>
  <si>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</si>
  <si>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</si>
  <si>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</si>
  <si>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</si>
  <si>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</si>
  <si>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</si>
  <si>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</si>
  <si>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</si>
  <si>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</si>
  <si>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</si>
  <si>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</si>
  <si>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</si>
  <si>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</si>
  <si>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</si>
  <si>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</si>
  <si>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</si>
  <si>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</si>
  <si>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</si>
  <si>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</si>
  <si>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</si>
  <si>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</si>
  <si>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</si>
  <si>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</si>
  <si>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</si>
  <si>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</si>
  <si>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</si>
  <si>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</si>
  <si>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</si>
  <si>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</si>
  <si>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</si>
  <si>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</si>
  <si>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</si>
  <si>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</si>
  <si>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</si>
  <si>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</si>
  <si>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</si>
  <si>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</si>
  <si>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</si>
  <si>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</si>
  <si>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</si>
  <si>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</si>
  <si>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</si>
  <si>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</si>
  <si>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</si>
  <si>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</si>
  <si>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</si>
  <si>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</si>
  <si>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</si>
  <si>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</si>
  <si>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</si>
  <si>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</si>
  <si>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</si>
  <si>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</si>
  <si>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</si>
  <si>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</si>
  <si>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</si>
  <si>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</si>
  <si>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</si>
  <si>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</si>
  <si>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</si>
  <si>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</si>
  <si>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</si>
  <si>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</si>
  <si>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</si>
  <si>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</si>
  <si>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</si>
  <si>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</si>
  <si>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</si>
  <si>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</si>
  <si>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</si>
  <si>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</si>
  <si>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</si>
  <si>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</si>
  <si>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</si>
  <si>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</si>
  <si>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</si>
  <si>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</si>
  <si>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</si>
  <si>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</si>
  <si>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</si>
  <si>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</si>
  <si>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</si>
  <si>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</si>
  <si>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</si>
  <si>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</si>
  <si>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</si>
  <si>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</si>
  <si>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</si>
  <si>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</si>
  <si>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</si>
  <si>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</si>
  <si>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</si>
  <si>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</si>
  <si>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</si>
  <si>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</si>
  <si>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</si>
  <si>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</si>
  <si>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</si>
  <si>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</si>
  <si>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</si>
  <si>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</si>
  <si>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</si>
  <si>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</si>
  <si>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</si>
  <si>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</si>
  <si>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</si>
  <si>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</si>
  <si>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</si>
  <si>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</si>
  <si>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</si>
  <si>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</si>
  <si>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</si>
  <si>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</si>
  <si>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</si>
  <si>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</si>
  <si>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</si>
  <si>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</si>
  <si>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</si>
  <si>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</si>
  <si>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</si>
  <si>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</si>
  <si>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</si>
  <si>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</si>
  <si>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</si>
  <si>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</si>
  <si>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</si>
  <si>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</si>
  <si>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</si>
  <si>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</si>
  <si>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</si>
  <si>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</si>
  <si>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</si>
  <si>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</si>
  <si>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</si>
  <si>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</si>
  <si>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</si>
  <si>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</si>
  <si>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</si>
  <si>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</si>
  <si>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</si>
  <si>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</si>
  <si>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</si>
  <si>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</si>
  <si>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</si>
  <si>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</si>
  <si>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</si>
  <si>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</si>
  <si>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</si>
  <si>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</si>
  <si>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</si>
  <si>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</si>
  <si>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</si>
  <si>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</si>
  <si>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</si>
  <si>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</si>
  <si>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</si>
  <si>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</si>
  <si>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</si>
  <si>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</si>
  <si>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</si>
  <si>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</si>
  <si>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</si>
  <si>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</si>
  <si>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</si>
  <si>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</si>
  <si>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</si>
  <si>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</si>
  <si>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</si>
  <si>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</si>
  <si>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</si>
  <si>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</si>
  <si>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</si>
  <si>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</si>
  <si>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</si>
  <si>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</si>
  <si>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</si>
  <si>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</si>
  <si>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</si>
  <si>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</si>
  <si>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</si>
  <si>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</si>
  <si>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</si>
  <si>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</si>
  <si>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</si>
  <si>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</si>
  <si>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</si>
  <si>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</si>
  <si>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</si>
  <si>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</si>
  <si>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</si>
  <si>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</si>
  <si>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</si>
  <si>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</si>
  <si>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</si>
  <si>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</si>
  <si>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</si>
  <si>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</si>
  <si>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</si>
  <si>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</si>
  <si>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</si>
  <si>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</si>
  <si>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</si>
  <si>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</si>
  <si>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</si>
  <si>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</si>
  <si>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</si>
  <si>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</si>
  <si>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</si>
  <si>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</si>
  <si>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</si>
  <si>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</si>
  <si>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</si>
  <si>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</si>
  <si>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</si>
  <si>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</si>
  <si>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</si>
  <si>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</si>
  <si>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</si>
  <si>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</si>
  <si>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</si>
  <si>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</si>
  <si>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</si>
  <si>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</si>
  <si>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</si>
  <si>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</si>
  <si>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</si>
  <si>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</si>
  <si>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</si>
  <si>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</si>
  <si>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</si>
  <si>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</si>
  <si>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</si>
  <si>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</si>
  <si>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</si>
  <si>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</si>
  <si>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</si>
  <si>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</si>
  <si>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</si>
  <si>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</si>
  <si>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</si>
  <si>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</si>
  <si>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</si>
  <si>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</si>
  <si>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</si>
  <si>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</si>
  <si>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</si>
  <si>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</si>
  <si>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</si>
  <si>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</si>
  <si>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</si>
  <si>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</si>
  <si>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</si>
  <si>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</si>
  <si>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</si>
  <si>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</si>
  <si>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</si>
  <si>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</si>
  <si>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</si>
  <si>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</si>
  <si>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</si>
  <si>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</si>
  <si>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</si>
  <si>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</si>
  <si>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</si>
  <si>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</si>
  <si>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</si>
  <si>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</si>
  <si>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</si>
  <si>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</si>
  <si>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</si>
  <si>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</si>
  <si>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</si>
  <si>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</si>
  <si>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</si>
  <si>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</si>
  <si>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</si>
  <si>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</si>
  <si>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</si>
  <si>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</si>
  <si>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</si>
  <si>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</si>
  <si>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</si>
  <si>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</si>
  <si>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</si>
  <si>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</si>
  <si>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</si>
  <si>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</si>
  <si>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</si>
  <si>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</si>
  <si>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</si>
  <si>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</si>
  <si>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</si>
  <si>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</si>
  <si>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</si>
  <si>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</si>
  <si>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</si>
  <si>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</si>
  <si>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</si>
  <si>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</si>
  <si>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</si>
  <si>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</si>
  <si>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</si>
  <si>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</si>
  <si>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</si>
  <si>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</si>
  <si>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</si>
  <si>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</si>
  <si>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</si>
  <si>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</si>
  <si>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</si>
  <si>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</si>
  <si>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</si>
  <si>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</si>
  <si>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</si>
  <si>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</si>
  <si>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</si>
  <si>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</si>
  <si>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</si>
  <si>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</si>
  <si>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</si>
  <si>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</si>
  <si>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</si>
  <si>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</si>
  <si>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</si>
  <si>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</si>
  <si>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</si>
  <si>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</si>
  <si>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</si>
  <si>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</si>
  <si>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</si>
  <si>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</si>
  <si>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</si>
  <si>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</si>
  <si>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</si>
  <si>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</si>
  <si>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</si>
  <si>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</si>
  <si>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</si>
  <si>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</si>
  <si>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</si>
  <si>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</si>
  <si>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</si>
  <si>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</si>
  <si>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</si>
  <si>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</si>
  <si>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</si>
  <si>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</si>
  <si>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</si>
  <si>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</si>
  <si>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</si>
  <si>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</si>
  <si>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</si>
  <si>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</si>
  <si>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</si>
  <si>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</si>
  <si>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</si>
  <si>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</si>
  <si>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</si>
  <si>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</si>
  <si>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</si>
  <si>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</si>
  <si>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</si>
  <si>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</si>
  <si>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</si>
  <si>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</si>
  <si>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</si>
  <si>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</si>
  <si>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</si>
  <si>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</si>
  <si>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</si>
  <si>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</si>
  <si>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</si>
  <si>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</si>
  <si>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</si>
  <si>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</si>
  <si>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</si>
  <si>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</si>
  <si>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</si>
  <si>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</si>
  <si>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</si>
  <si>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</si>
  <si>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</si>
  <si>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</si>
  <si>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</si>
  <si>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</si>
  <si>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</si>
  <si>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</si>
  <si>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</si>
  <si>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</si>
  <si>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</si>
  <si>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</si>
  <si>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</si>
  <si>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</si>
  <si>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</si>
  <si>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</si>
  <si>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</si>
  <si>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</si>
  <si>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</si>
  <si>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</si>
  <si>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</si>
  <si>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</si>
  <si>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</si>
  <si>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</si>
  <si>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</si>
  <si>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</si>
  <si>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</si>
  <si>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</si>
  <si>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</si>
  <si>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</si>
  <si>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</si>
  <si>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</si>
  <si>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</si>
  <si>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</si>
  <si>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</si>
  <si>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</si>
  <si>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</si>
  <si>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</si>
  <si>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</si>
  <si>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</si>
  <si>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</si>
  <si>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</si>
  <si>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</si>
  <si>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</si>
  <si>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</si>
  <si>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</si>
  <si>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</si>
  <si>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</si>
  <si>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</si>
  <si>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</si>
  <si>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</si>
  <si>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</si>
  <si>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</si>
  <si>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</si>
  <si>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</si>
  <si>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</si>
  <si>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</si>
  <si>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</si>
  <si>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</si>
  <si>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</si>
  <si>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</si>
  <si>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</si>
  <si>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</si>
  <si>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</si>
  <si>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</si>
  <si>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</si>
  <si>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</si>
  <si>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</si>
  <si>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</si>
  <si>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</si>
  <si>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</si>
  <si>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</si>
  <si>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</si>
  <si>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</si>
  <si>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</si>
  <si>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</si>
  <si>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</si>
  <si>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</si>
  <si>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</si>
  <si>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</si>
  <si>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</si>
  <si>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</si>
  <si>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</si>
  <si>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</si>
  <si>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</si>
  <si>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</si>
  <si>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</si>
  <si>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</si>
  <si>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</si>
  <si>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</si>
  <si>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</si>
  <si>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</si>
  <si>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</si>
  <si>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</si>
  <si>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</si>
  <si>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</si>
  <si>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</si>
  <si>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</si>
  <si>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</si>
  <si>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</si>
  <si>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</si>
  <si>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</si>
  <si>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</si>
  <si>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</si>
  <si>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</si>
  <si>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</si>
  <si>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</si>
  <si>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</si>
  <si>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</si>
  <si>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</si>
  <si>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</si>
  <si>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</si>
  <si>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</si>
  <si>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</si>
  <si>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</si>
  <si>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</si>
  <si>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</si>
  <si>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</si>
  <si>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</si>
  <si>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</si>
  <si>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</si>
  <si>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</si>
  <si>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</si>
  <si>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</si>
  <si>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</si>
  <si>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</si>
  <si>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</si>
  <si>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</si>
  <si>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</si>
  <si>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</si>
  <si>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</si>
  <si>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</si>
  <si>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</si>
  <si>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</si>
  <si>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</si>
  <si>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</si>
  <si>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</si>
  <si>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</si>
  <si>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</si>
  <si>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</si>
  <si>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</si>
  <si>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</si>
  <si>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</si>
  <si>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</si>
  <si>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</si>
  <si>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</si>
  <si>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</si>
  <si>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</si>
  <si>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</si>
  <si>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</si>
  <si>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</si>
  <si>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</si>
  <si>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</si>
  <si>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</si>
  <si>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</si>
  <si>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</si>
  <si>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</si>
  <si>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</si>
  <si>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</si>
  <si>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</si>
  <si>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</si>
  <si>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</si>
  <si>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</si>
  <si>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</si>
  <si>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</si>
  <si>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</si>
  <si>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</si>
  <si>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</si>
  <si>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</si>
  <si>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</si>
  <si>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</si>
  <si>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</si>
  <si>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</si>
  <si>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</si>
  <si>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</si>
  <si>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</si>
  <si>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</si>
  <si>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</si>
  <si>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</si>
  <si>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</si>
  <si>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</si>
  <si>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</si>
  <si>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</si>
  <si>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</si>
  <si>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</si>
  <si>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</si>
  <si>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</si>
  <si>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</si>
  <si>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</si>
  <si>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</si>
  <si>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</si>
  <si>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</si>
  <si>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</si>
  <si>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</si>
  <si>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</si>
  <si>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</si>
  <si>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</si>
  <si>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</si>
  <si>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</si>
  <si>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</si>
  <si>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</si>
  <si>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</si>
  <si>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</si>
  <si>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</si>
  <si>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</si>
  <si>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</si>
  <si>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</si>
  <si>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</si>
  <si>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</si>
  <si>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</si>
  <si>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</si>
  <si>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</si>
  <si>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</si>
  <si>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</si>
  <si>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</si>
  <si>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</si>
  <si>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</si>
  <si>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</si>
  <si>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</si>
  <si>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</si>
  <si>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</si>
  <si>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</si>
  <si>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</si>
  <si>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</si>
  <si>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</si>
  <si>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</si>
  <si>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</si>
  <si>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</si>
  <si>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</si>
  <si>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</si>
  <si>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</si>
  <si>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</si>
  <si>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</si>
  <si>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</si>
  <si>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</si>
  <si>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</si>
  <si>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</si>
  <si>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</si>
  <si>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</si>
  <si>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</si>
  <si>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</si>
  <si>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</si>
  <si>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</si>
  <si>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</si>
  <si>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</si>
  <si>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</si>
  <si>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</si>
  <si>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</si>
  <si>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</si>
  <si>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</si>
  <si>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</si>
  <si>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</si>
  <si>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</si>
  <si>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</si>
  <si>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</si>
  <si>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</si>
  <si>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</si>
  <si>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</si>
  <si>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</si>
  <si>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</si>
  <si>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</si>
  <si>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</si>
  <si>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</si>
  <si>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</si>
  <si>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</si>
  <si>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</si>
  <si>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</si>
  <si>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</si>
  <si>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</si>
  <si>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</si>
  <si>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</si>
  <si>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</si>
  <si>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</si>
  <si>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</si>
  <si>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</si>
  <si>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</si>
  <si>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</si>
  <si>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</si>
  <si>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</si>
  <si>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</si>
  <si>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</si>
  <si>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</si>
  <si>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</si>
  <si>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</si>
  <si>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</si>
  <si>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</si>
  <si>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</si>
  <si>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</si>
  <si>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</si>
  <si>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</si>
  <si>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</si>
  <si>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</si>
  <si>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</si>
  <si>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</si>
  <si>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</si>
  <si>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</si>
  <si>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</si>
  <si>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</si>
  <si>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</si>
  <si>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</si>
  <si>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</si>
  <si>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</si>
  <si>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</si>
  <si>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</si>
  <si>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</si>
  <si>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</si>
  <si>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</si>
  <si>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</si>
  <si>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</si>
  <si>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</si>
  <si>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</si>
  <si>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</si>
  <si>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</si>
  <si>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</si>
  <si>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</si>
  <si>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</si>
  <si>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</si>
  <si>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</si>
  <si>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</si>
  <si>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</si>
  <si>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</si>
  <si>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</si>
  <si>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</si>
  <si>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</si>
  <si>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</si>
  <si>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</si>
  <si>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</si>
  <si>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</si>
  <si>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</si>
  <si>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</si>
  <si>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</si>
  <si>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</si>
  <si>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</si>
  <si>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</si>
  <si>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</si>
  <si>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</si>
  <si>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</si>
  <si>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</si>
  <si>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</si>
  <si>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</si>
  <si>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</si>
  <si>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</si>
  <si>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</si>
  <si>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</si>
  <si>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</si>
  <si>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</si>
  <si>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</si>
  <si>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</si>
  <si>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</si>
  <si>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</si>
  <si>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</si>
  <si>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</si>
  <si>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</si>
  <si>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</si>
  <si>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</si>
  <si>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</si>
  <si>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</si>
  <si>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</si>
  <si>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</si>
  <si>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</si>
  <si>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</si>
  <si>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</si>
  <si>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</si>
  <si>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</si>
  <si>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</si>
  <si>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</si>
  <si>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</si>
  <si>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</si>
  <si>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</si>
  <si>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</si>
  <si>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</si>
  <si>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</si>
  <si>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</si>
  <si>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</si>
  <si>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</si>
  <si>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</si>
  <si>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</si>
  <si>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</si>
  <si>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</si>
  <si>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</si>
  <si>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</si>
  <si>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</si>
  <si>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</si>
  <si>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</si>
  <si>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</si>
  <si>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</si>
  <si>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</si>
  <si>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</si>
  <si>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</si>
  <si>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</si>
  <si>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</si>
  <si>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</si>
  <si>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</si>
  <si>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</si>
  <si>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</si>
  <si>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</si>
  <si>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</si>
  <si>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</si>
  <si>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</si>
  <si>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</si>
  <si>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</si>
  <si>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</si>
  <si>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</si>
  <si>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</si>
  <si>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</si>
  <si>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</si>
  <si>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</si>
  <si>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</si>
  <si>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</si>
  <si>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</si>
  <si>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</si>
  <si>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</si>
  <si>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</si>
  <si>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</si>
  <si>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</si>
  <si>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</si>
  <si>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</si>
  <si>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</si>
  <si>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</si>
  <si>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</si>
  <si>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</si>
  <si>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</si>
  <si>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</si>
  <si>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</si>
  <si>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</si>
  <si>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</si>
  <si>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</si>
  <si>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</si>
  <si>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</si>
  <si>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</si>
  <si>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</si>
  <si>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</si>
  <si>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</si>
  <si>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</si>
  <si>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</si>
  <si>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</si>
  <si>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</si>
  <si>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</si>
  <si>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</si>
  <si>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</si>
  <si>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</si>
  <si>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</si>
  <si>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</si>
  <si>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</si>
  <si>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</si>
  <si>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</si>
  <si>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</si>
  <si>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</si>
  <si>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</si>
  <si>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</si>
  <si>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</si>
  <si>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</si>
  <si>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</si>
  <si>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</si>
  <si>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</si>
  <si>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</si>
  <si>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</si>
  <si>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</si>
  <si>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</si>
  <si>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</si>
  <si>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</si>
  <si>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</si>
  <si>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</si>
  <si>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</si>
  <si>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</si>
  <si>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</si>
  <si>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</si>
  <si>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</si>
  <si>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</si>
  <si>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</si>
  <si>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</si>
  <si>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</si>
  <si>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</si>
  <si>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</si>
  <si>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</si>
  <si>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</si>
  <si>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</si>
  <si>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</si>
  <si>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</si>
  <si>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</si>
  <si>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</si>
  <si>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</si>
  <si>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</si>
  <si>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</si>
  <si>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</si>
  <si>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</si>
  <si>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</si>
  <si>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</si>
  <si>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</si>
  <si>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</si>
  <si>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</si>
  <si>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</si>
  <si>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</si>
  <si>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</si>
  <si>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</si>
  <si>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</si>
  <si>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</si>
  <si>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</si>
  <si>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</si>
  <si>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</si>
  <si>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</si>
  <si>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</si>
  <si>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</si>
  <si>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</si>
  <si>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</si>
  <si>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</si>
  <si>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</si>
  <si>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</si>
  <si>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</si>
  <si>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</si>
  <si>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</si>
  <si>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</si>
  <si>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</si>
  <si>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</si>
  <si>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</si>
  <si>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</si>
  <si>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</si>
  <si>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</si>
  <si>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</si>
  <si>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</si>
  <si>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</si>
  <si>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</si>
  <si>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</si>
  <si>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</si>
  <si>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</si>
  <si>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</si>
  <si>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</si>
  <si>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</si>
  <si>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</si>
  <si>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</si>
  <si>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</si>
  <si>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</si>
  <si>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</si>
  <si>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</si>
  <si>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</si>
  <si>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</si>
  <si>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</si>
  <si>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</si>
  <si>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</si>
  <si>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</si>
  <si>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</si>
  <si>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</si>
  <si>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</si>
  <si>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</si>
  <si>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</si>
  <si>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</si>
  <si>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</si>
  <si>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</si>
  <si>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</si>
  <si>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</si>
  <si>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</si>
  <si>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</si>
  <si>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</si>
  <si>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</si>
  <si>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</si>
  <si>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</si>
  <si>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</si>
  <si>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</si>
  <si>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</si>
  <si>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</si>
  <si>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</si>
  <si>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</si>
  <si>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</si>
  <si>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</si>
  <si>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</si>
  <si>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</si>
  <si>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</si>
  <si>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</si>
  <si>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</si>
  <si>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</si>
  <si>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</si>
  <si>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</si>
  <si>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</si>
  <si>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</si>
  <si>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</si>
  <si>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</si>
  <si>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</si>
  <si>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</si>
  <si>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</si>
  <si>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</si>
  <si>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</si>
  <si>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</si>
  <si>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</si>
  <si>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</si>
  <si>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</si>
  <si>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</si>
  <si>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</si>
  <si>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</si>
  <si>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</si>
  <si>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</si>
  <si>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</si>
  <si>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</si>
  <si>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</si>
  <si>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</si>
  <si>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</si>
  <si>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</si>
  <si>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</si>
  <si>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</si>
  <si>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</si>
  <si>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</si>
  <si>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</si>
  <si>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</si>
  <si>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</si>
  <si>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</si>
  <si>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</si>
  <si>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</si>
  <si>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</si>
  <si>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</si>
  <si>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</si>
  <si>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</si>
  <si>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</si>
  <si>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</si>
  <si>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</si>
  <si>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</si>
  <si>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</si>
  <si>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</si>
  <si>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</si>
  <si>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</si>
  <si>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</si>
  <si>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</si>
  <si>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</si>
  <si>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</si>
  <si>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</si>
  <si>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</si>
  <si>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</si>
  <si>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</si>
  <si>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</si>
  <si>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</si>
  <si>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</si>
  <si>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</si>
  <si>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</si>
  <si>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</si>
  <si>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</si>
  <si>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</si>
  <si>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</si>
  <si>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</si>
  <si>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</si>
  <si>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</si>
  <si>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</si>
  <si>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</si>
  <si>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</si>
  <si>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</si>
  <si>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</si>
  <si>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</si>
  <si>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</si>
  <si>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</si>
  <si>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</si>
  <si>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</si>
  <si>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</si>
  <si>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</si>
  <si>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</si>
  <si>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</si>
  <si>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</si>
  <si>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</si>
  <si>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</si>
  <si>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</si>
  <si>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</si>
  <si>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</si>
  <si>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</si>
  <si>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</si>
  <si>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</si>
  <si>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</si>
  <si>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</si>
  <si>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</si>
  <si>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</si>
  <si>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</si>
  <si>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</si>
  <si>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</si>
  <si>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</si>
  <si>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</si>
  <si>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</si>
  <si>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</si>
  <si>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</si>
  <si>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</si>
  <si>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</si>
  <si>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</si>
  <si>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</si>
  <si>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</si>
  <si>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</si>
  <si>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</si>
  <si>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</si>
  <si>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</si>
  <si>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</si>
  <si>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</si>
  <si>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</si>
  <si>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</si>
  <si>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</si>
  <si>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</si>
  <si>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</si>
  <si>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</si>
  <si>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</si>
  <si>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</si>
  <si>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</si>
  <si>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</si>
  <si>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</si>
  <si>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</si>
  <si>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</si>
  <si>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</si>
  <si>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</si>
  <si>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</si>
  <si>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</si>
  <si>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</si>
  <si>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</si>
  <si>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</si>
  <si>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</si>
  <si>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</si>
  <si>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</si>
  <si>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</si>
  <si>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</si>
  <si>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</si>
  <si>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</si>
  <si>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</si>
  <si>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</si>
  <si>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</si>
  <si>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</si>
  <si>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</si>
  <si>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</si>
  <si>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</si>
  <si>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</si>
  <si>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</si>
  <si>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</si>
  <si>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</si>
  <si>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</si>
  <si>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</si>
  <si>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</si>
  <si>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</si>
  <si>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</si>
  <si>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</si>
  <si>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</si>
  <si>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</si>
  <si>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</si>
  <si>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</si>
  <si>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</si>
  <si>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</si>
  <si>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</si>
  <si>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</si>
  <si>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</si>
  <si>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</si>
  <si>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</si>
  <si>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</si>
  <si>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</si>
  <si>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</si>
  <si>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</si>
  <si>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</si>
  <si>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</si>
  <si>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</si>
  <si>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</si>
  <si>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</si>
  <si>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</si>
  <si>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</si>
  <si>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</si>
  <si>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</si>
  <si>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</si>
  <si>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</si>
  <si>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</si>
  <si>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</si>
  <si>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</si>
  <si>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</si>
  <si>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</si>
  <si>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</si>
  <si>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</si>
  <si>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</si>
  <si>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</si>
  <si>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</si>
  <si>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</si>
  <si>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</si>
  <si>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</si>
  <si>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</si>
  <si>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</si>
  <si>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</si>
  <si>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</si>
  <si>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</si>
  <si>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</si>
  <si>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</si>
  <si>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</si>
  <si>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</si>
  <si>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</si>
  <si>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</si>
  <si>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</si>
  <si>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</si>
  <si>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</si>
  <si>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</si>
  <si>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</si>
  <si>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</si>
  <si>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</si>
  <si>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</si>
  <si>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</si>
  <si>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</si>
  <si>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</si>
  <si>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</si>
  <si>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</si>
  <si>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</si>
  <si>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</si>
  <si>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</si>
  <si>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</si>
  <si>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</si>
  <si>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</si>
  <si>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</si>
  <si>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</si>
  <si>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</si>
  <si>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</si>
  <si>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</si>
  <si>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</si>
  <si>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</si>
  <si>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</si>
  <si>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</si>
  <si>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</si>
  <si>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</si>
  <si>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</si>
  <si>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</si>
  <si>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</si>
  <si>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</si>
  <si>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</si>
  <si>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</si>
  <si>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</si>
  <si>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</si>
  <si>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</si>
  <si>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</si>
  <si>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</si>
  <si>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</si>
  <si>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</si>
  <si>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</si>
  <si>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</si>
  <si>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</si>
  <si>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</si>
  <si>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</si>
  <si>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</si>
  <si>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</si>
  <si>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</si>
  <si>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</si>
  <si>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</si>
  <si>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</si>
  <si>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</si>
  <si>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</si>
  <si>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</si>
  <si>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</si>
  <si>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</si>
  <si>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</si>
  <si>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</si>
  <si>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</si>
  <si>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</si>
  <si>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</si>
  <si>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</si>
  <si>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</si>
  <si>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</si>
  <si>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</si>
  <si>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</si>
  <si>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</si>
  <si>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</si>
  <si>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</si>
  <si>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</si>
  <si>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</si>
  <si>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</si>
  <si>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</si>
  <si>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</si>
  <si>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</si>
  <si>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</si>
  <si>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</si>
  <si>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</si>
  <si>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</si>
  <si>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</si>
  <si>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</si>
  <si>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</si>
  <si>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</si>
  <si>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</si>
  <si>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</si>
  <si>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</si>
  <si>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</si>
  <si>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</si>
  <si>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</si>
  <si>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</si>
  <si>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</si>
  <si>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</si>
  <si>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</si>
  <si>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</si>
  <si>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</si>
  <si>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</si>
  <si>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</si>
  <si>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</si>
  <si>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</si>
  <si>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</si>
  <si>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</si>
  <si>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</si>
  <si>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</si>
  <si>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</si>
  <si>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</si>
  <si>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</si>
  <si>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</si>
  <si>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</si>
  <si>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</si>
  <si>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</si>
  <si>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</si>
  <si>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</si>
  <si>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</si>
  <si>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</si>
  <si>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</si>
  <si>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</si>
  <si>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</si>
  <si>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</si>
  <si>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</si>
  <si>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</si>
  <si>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</si>
  <si>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</si>
  <si>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</si>
  <si>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</si>
  <si>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</si>
  <si>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</si>
  <si>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</si>
  <si>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</si>
  <si>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</si>
  <si>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</si>
  <si>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</si>
  <si>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</si>
  <si>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</si>
  <si>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</si>
  <si>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</si>
  <si>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</si>
  <si>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</si>
  <si>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</si>
  <si>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</si>
  <si>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</si>
  <si>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</si>
  <si>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</si>
  <si>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</si>
  <si>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</si>
  <si>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</si>
  <si>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</si>
  <si>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</si>
  <si>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</si>
  <si>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</si>
  <si>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</si>
  <si>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</si>
  <si>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</si>
  <si>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</si>
  <si>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</si>
  <si>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</si>
  <si>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</si>
  <si>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</si>
  <si>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</si>
  <si>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</si>
  <si>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</si>
  <si>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</si>
  <si>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</si>
  <si>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</si>
  <si>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</si>
  <si>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</si>
  <si>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</si>
  <si>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</si>
  <si>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</si>
  <si>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</si>
  <si>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</si>
  <si>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</si>
  <si>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</si>
  <si>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</si>
  <si>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</si>
  <si>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</si>
  <si>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</si>
  <si>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</si>
  <si>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</si>
  <si>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</si>
  <si>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</si>
  <si>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</si>
  <si>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</si>
  <si>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</si>
  <si>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</si>
  <si>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</si>
  <si>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</si>
  <si>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</si>
  <si>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</si>
  <si>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</si>
  <si>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</si>
  <si>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</si>
  <si>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</si>
  <si>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</si>
  <si>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</si>
  <si>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</si>
  <si>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</si>
  <si>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</si>
  <si>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</si>
  <si>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</si>
  <si>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</si>
  <si>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</si>
  <si>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</si>
  <si>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</si>
  <si>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</si>
  <si>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</si>
  <si>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</si>
  <si>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</si>
  <si>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</si>
  <si>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</si>
  <si>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</si>
  <si>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</si>
  <si>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</si>
  <si>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</si>
  <si>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</si>
  <si>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</si>
  <si>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</si>
  <si>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</si>
  <si>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</si>
  <si>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</si>
  <si>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</si>
  <si>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</si>
  <si>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</si>
  <si>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</si>
  <si>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</si>
  <si>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</si>
  <si>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</si>
  <si>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</si>
  <si>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</si>
  <si>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</si>
  <si>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</si>
  <si>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</si>
  <si>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</si>
  <si>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</si>
  <si>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</si>
  <si>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</si>
  <si>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</si>
  <si>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</si>
  <si>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</si>
  <si>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</si>
  <si>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</si>
  <si>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</si>
  <si>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</si>
  <si>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</si>
  <si>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</si>
  <si>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</si>
  <si>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</si>
  <si>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</si>
  <si>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</si>
  <si>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</si>
  <si>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</si>
  <si>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</si>
  <si>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</si>
  <si>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</si>
  <si>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</si>
  <si>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</si>
  <si>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</si>
  <si>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</si>
  <si>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</si>
  <si>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</si>
  <si>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</si>
  <si>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</si>
  <si>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</si>
  <si>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</si>
  <si>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</si>
  <si>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</si>
  <si>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</si>
  <si>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</si>
  <si>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</si>
  <si>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</si>
  <si>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</si>
  <si>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</si>
  <si>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</si>
  <si>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</si>
  <si>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</si>
  <si>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</si>
  <si>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</si>
  <si>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</si>
  <si>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</si>
  <si>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</si>
  <si>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</si>
  <si>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</si>
  <si>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</si>
  <si>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</si>
  <si>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</si>
  <si>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</si>
  <si>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</si>
  <si>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</si>
  <si>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</si>
  <si>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</si>
  <si>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</si>
  <si>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</si>
  <si>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</si>
  <si>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</si>
  <si>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</si>
  <si>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</si>
  <si>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</si>
  <si>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</si>
  <si>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</si>
  <si>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</si>
  <si>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</si>
  <si>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</si>
  <si>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</si>
  <si>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</si>
  <si>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</si>
  <si>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</si>
  <si>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</si>
  <si>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</si>
  <si>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</si>
  <si>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</si>
  <si>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</si>
  <si>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</si>
  <si>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</si>
  <si>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</si>
  <si>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</si>
  <si>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</si>
  <si>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</si>
  <si>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</si>
  <si>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</si>
  <si>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</si>
  <si>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</si>
  <si>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</si>
  <si>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</si>
  <si>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</si>
  <si>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</si>
  <si>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</si>
  <si>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</si>
  <si>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</si>
  <si>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</si>
  <si>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</si>
  <si>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</si>
  <si>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</si>
  <si>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</si>
  <si>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</si>
  <si>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</si>
  <si>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</si>
  <si>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</si>
  <si>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</si>
  <si>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</si>
  <si>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</si>
  <si>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</si>
  <si>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</si>
  <si>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</si>
  <si>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</si>
  <si>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</si>
  <si>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</si>
  <si>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</si>
  <si>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</si>
  <si>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</si>
  <si>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</si>
  <si>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</si>
  <si>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</si>
  <si>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</si>
  <si>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</si>
  <si>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</si>
  <si>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</si>
  <si>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</si>
  <si>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</si>
  <si>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</si>
  <si>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</si>
  <si>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</si>
  <si>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</si>
  <si>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</si>
  <si>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</si>
  <si>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</si>
  <si>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</si>
  <si>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</si>
  <si>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</si>
  <si>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</si>
  <si>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</si>
  <si>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</si>
  <si>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</si>
  <si>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</si>
  <si>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</si>
  <si>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</si>
  <si>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</si>
  <si>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</si>
  <si>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</si>
  <si>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</si>
  <si>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</si>
  <si>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</si>
  <si>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</si>
  <si>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</si>
  <si>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</si>
  <si>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</si>
  <si>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</si>
  <si>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</si>
  <si>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</si>
  <si>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</si>
  <si>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</si>
  <si>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</si>
  <si>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</si>
  <si>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</si>
  <si>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</si>
  <si>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</si>
  <si>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</si>
  <si>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</si>
  <si>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</si>
  <si>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</si>
  <si>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</si>
  <si>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</si>
  <si>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</si>
  <si>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</si>
  <si>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</si>
  <si>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</si>
  <si>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</si>
  <si>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</si>
  <si>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</si>
  <si>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</si>
  <si>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</si>
  <si>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</si>
  <si>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</si>
  <si>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</si>
  <si>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</si>
  <si>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</si>
  <si>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</si>
  <si>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</si>
  <si>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</si>
  <si>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</si>
  <si>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</si>
  <si>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</si>
  <si>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</si>
  <si>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</si>
  <si>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</si>
  <si>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</si>
  <si>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</si>
  <si>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</si>
  <si>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</si>
  <si>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</si>
  <si>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</si>
  <si>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</si>
  <si>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</si>
  <si>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</si>
  <si>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</si>
  <si>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</si>
  <si>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</si>
  <si>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</si>
  <si>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</si>
  <si>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</si>
  <si>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</si>
  <si>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</si>
  <si>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</si>
  <si>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</si>
  <si>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</si>
  <si>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</si>
  <si>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</si>
  <si>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</si>
  <si>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</si>
  <si>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</si>
  <si>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</si>
  <si>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</si>
  <si>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</si>
  <si>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</si>
  <si>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</si>
  <si>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</si>
  <si>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</si>
  <si>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</si>
  <si>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</si>
  <si>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</si>
  <si>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</si>
  <si>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</si>
  <si>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</si>
  <si>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</si>
  <si>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</si>
  <si>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</si>
  <si>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</si>
  <si>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</si>
  <si>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</si>
  <si>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</si>
  <si>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</si>
  <si>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</si>
  <si>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</si>
  <si>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</si>
  <si>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</si>
  <si>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</si>
  <si>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</si>
  <si>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</si>
  <si>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</si>
  <si>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</si>
  <si>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</si>
  <si>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</si>
  <si>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</si>
  <si>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</si>
  <si>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</si>
  <si>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</si>
  <si>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</si>
  <si>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</si>
  <si>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</si>
  <si>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</si>
  <si>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</si>
  <si>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</si>
  <si>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</si>
  <si>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</si>
  <si>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</si>
  <si>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</si>
  <si>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</si>
  <si>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</si>
  <si>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</si>
  <si>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</si>
  <si>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</si>
  <si>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</si>
  <si>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</si>
  <si>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</si>
  <si>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</si>
  <si>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</si>
  <si>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</si>
  <si>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</si>
  <si>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</si>
  <si>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</si>
  <si>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</si>
  <si>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</si>
  <si>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</si>
  <si>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</si>
  <si>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</si>
  <si>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</si>
  <si>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</si>
  <si>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</si>
  <si>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</si>
  <si>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</si>
  <si>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</si>
  <si>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</si>
  <si>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</si>
  <si>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</si>
  <si>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</si>
  <si>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</si>
  <si>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</si>
  <si>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</si>
  <si>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</si>
  <si>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</si>
  <si>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</si>
  <si>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</si>
  <si>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</si>
  <si>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</si>
  <si>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</si>
  <si>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</si>
  <si>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</si>
  <si>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</si>
  <si>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</si>
  <si>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</si>
  <si>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</si>
  <si>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</si>
  <si>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</si>
  <si>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</si>
  <si>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</si>
  <si>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</si>
  <si>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</si>
  <si>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</si>
  <si>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</si>
  <si>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</si>
  <si>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</si>
  <si>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</si>
  <si>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</si>
  <si>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</si>
  <si>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</si>
  <si>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</si>
  <si>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</si>
  <si>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</si>
  <si>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</si>
  <si>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</si>
  <si>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</si>
  <si>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</si>
  <si>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</si>
  <si>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</si>
  <si>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</si>
  <si>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</si>
  <si>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</si>
  <si>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</si>
  <si>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</si>
  <si>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</si>
  <si>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</si>
  <si>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</si>
  <si>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</si>
  <si>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</si>
  <si>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</si>
  <si>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</si>
  <si>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</si>
  <si>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</si>
  <si>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</si>
  <si>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</si>
  <si>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</si>
  <si>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</si>
  <si>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</si>
  <si>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</si>
  <si>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</si>
  <si>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</si>
  <si>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</si>
  <si>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</si>
  <si>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</si>
  <si>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</si>
  <si>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</si>
  <si>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</si>
  <si>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</si>
  <si>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</si>
  <si>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</si>
  <si>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</si>
  <si>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</si>
  <si>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</si>
  <si>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</si>
  <si>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</si>
  <si>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</si>
  <si>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</si>
  <si>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</si>
  <si>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</si>
  <si>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</si>
  <si>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</si>
  <si>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</si>
  <si>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</si>
  <si>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</si>
  <si>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</si>
  <si>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</si>
  <si>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</si>
  <si>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</si>
  <si>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</si>
  <si>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</si>
  <si>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</si>
  <si>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</si>
  <si>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</si>
  <si>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</si>
  <si>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</si>
  <si>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</si>
  <si>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</si>
  <si>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</si>
  <si>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</si>
  <si>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</si>
  <si>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</si>
  <si>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</si>
  <si>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</si>
  <si>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</si>
  <si>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</si>
  <si>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</si>
  <si>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</si>
  <si>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</si>
  <si>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</si>
  <si>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</si>
  <si>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</si>
  <si>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</si>
  <si>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</si>
  <si>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</si>
  <si>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</si>
  <si>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</si>
  <si>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</si>
  <si>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</si>
  <si>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</si>
  <si>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</si>
  <si>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</si>
  <si>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</si>
  <si>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</si>
  <si>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</si>
  <si>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</si>
  <si>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</si>
  <si>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</si>
  <si>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</si>
  <si>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</si>
  <si>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</si>
  <si>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</si>
  <si>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</si>
  <si>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</si>
  <si>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</si>
  <si>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</si>
  <si>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</si>
  <si>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</si>
  <si>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</si>
  <si>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</si>
  <si>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</si>
  <si>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</si>
  <si>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</si>
  <si>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</si>
  <si>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</si>
  <si>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</si>
  <si>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</si>
  <si>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</si>
  <si>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</si>
  <si>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</si>
  <si>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</si>
  <si>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</si>
  <si>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</si>
  <si>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</si>
  <si>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</si>
  <si>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</si>
  <si>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</si>
  <si>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</si>
  <si>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</si>
  <si>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</si>
  <si>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</si>
  <si>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</si>
  <si>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</si>
  <si>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</si>
  <si>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</si>
  <si>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</si>
  <si>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</si>
  <si>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</si>
  <si>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</si>
  <si>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</si>
  <si>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</si>
  <si>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</si>
  <si>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</si>
  <si>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</si>
  <si>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</si>
  <si>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</si>
  <si>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</si>
  <si>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</si>
  <si>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</si>
  <si>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</si>
  <si>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</si>
  <si>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</si>
  <si>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</si>
  <si>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</si>
  <si>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</si>
  <si>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</si>
  <si>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</si>
  <si>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</si>
  <si>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</si>
  <si>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</si>
  <si>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</si>
  <si>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</si>
  <si>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</si>
  <si>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</si>
  <si>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</si>
  <si>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</si>
  <si>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</si>
  <si>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</si>
  <si>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</si>
  <si>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</si>
  <si>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</si>
  <si>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</si>
  <si>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</si>
  <si>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</si>
  <si>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</si>
  <si>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</si>
  <si>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</si>
  <si>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</si>
  <si>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</si>
  <si>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</si>
  <si>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</si>
  <si>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</si>
  <si>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</si>
  <si>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</si>
  <si>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</si>
  <si>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</si>
  <si>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</si>
  <si>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</si>
  <si>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</si>
  <si>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</si>
  <si>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</si>
  <si>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</si>
  <si>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</si>
  <si>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</si>
  <si>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</si>
  <si>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</si>
  <si>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</si>
  <si>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</si>
  <si>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</si>
  <si>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</si>
  <si>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</si>
  <si>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</si>
  <si>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</si>
  <si>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</si>
  <si>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</si>
  <si>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</si>
  <si>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</si>
  <si>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</si>
  <si>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</si>
  <si>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</si>
  <si>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</si>
  <si>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</si>
  <si>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</si>
  <si>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</si>
  <si>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</si>
  <si>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</si>
  <si>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</si>
  <si>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</si>
  <si>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</si>
  <si>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</si>
  <si>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</si>
  <si>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</si>
  <si>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</si>
  <si>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</si>
  <si>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</si>
  <si>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</si>
  <si>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</si>
  <si>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</si>
  <si>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</si>
  <si>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</si>
  <si>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</si>
  <si>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</si>
  <si>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</si>
  <si>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</si>
  <si>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</si>
  <si>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</si>
  <si>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</si>
  <si>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</si>
  <si>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</si>
  <si>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</si>
  <si>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</si>
  <si>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</si>
  <si>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</si>
  <si>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</si>
  <si>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</si>
  <si>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</si>
  <si>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</si>
  <si>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</si>
  <si>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</si>
  <si>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</si>
  <si>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</si>
  <si>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</si>
  <si>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</si>
  <si>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</si>
  <si>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</si>
  <si>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</si>
  <si>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</si>
  <si>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</si>
  <si>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</si>
  <si>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</si>
  <si>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</si>
  <si>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</si>
  <si>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</si>
  <si>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</si>
  <si>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</si>
  <si>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</si>
  <si>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</si>
  <si>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</si>
  <si>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</si>
  <si>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</si>
  <si>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</si>
  <si>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</si>
  <si>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</si>
  <si>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</si>
  <si>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</si>
  <si>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</si>
  <si>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</si>
  <si>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</si>
  <si>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</si>
  <si>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</si>
  <si>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</si>
  <si>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</si>
  <si>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</si>
  <si>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</si>
  <si>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</si>
  <si>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</si>
  <si>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</si>
  <si>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</si>
  <si>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</si>
  <si>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</si>
  <si>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</si>
  <si>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</si>
  <si>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</si>
  <si>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</si>
  <si>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</si>
  <si>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</si>
  <si>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</si>
  <si>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</si>
  <si>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</si>
  <si>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</si>
  <si>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</si>
  <si>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</si>
  <si>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</si>
  <si>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</si>
  <si>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</si>
  <si>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</si>
  <si>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</si>
  <si>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</si>
  <si>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</si>
  <si>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</si>
  <si>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</si>
  <si>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</si>
  <si>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</si>
  <si>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</si>
  <si>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</si>
  <si>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</si>
  <si>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</si>
  <si>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</si>
  <si>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</si>
  <si>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</si>
  <si>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</si>
  <si>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</si>
  <si>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</si>
  <si>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</si>
  <si>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</si>
  <si>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</si>
  <si>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</si>
  <si>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</si>
  <si>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</si>
  <si>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</si>
  <si>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</si>
  <si>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</si>
  <si>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</si>
  <si>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</si>
  <si>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</si>
  <si>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</si>
  <si>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</si>
  <si>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</si>
  <si>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</si>
  <si>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</si>
  <si>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</si>
  <si>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</si>
  <si>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</si>
  <si>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</si>
  <si>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</si>
  <si>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</si>
  <si>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</si>
  <si>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</si>
  <si>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</si>
  <si>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</si>
  <si>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</si>
  <si>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</si>
  <si>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</si>
  <si>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</si>
  <si>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</si>
  <si>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</si>
  <si>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</si>
  <si>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</si>
  <si>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</si>
  <si>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</si>
  <si>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</si>
  <si>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</si>
  <si>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</si>
  <si>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</si>
  <si>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</si>
  <si>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</si>
  <si>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</si>
  <si>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</si>
  <si>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</si>
  <si>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</si>
  <si>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</si>
  <si>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</si>
  <si>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</si>
  <si>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</si>
  <si>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</si>
  <si>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</si>
  <si>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</si>
  <si>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</si>
  <si>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</si>
  <si>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</si>
  <si>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</si>
  <si>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</si>
  <si>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</si>
  <si>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</si>
  <si>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</si>
  <si>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</si>
  <si>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</si>
  <si>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</si>
  <si>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</si>
  <si>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</si>
  <si>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</si>
  <si>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</si>
  <si>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</si>
  <si>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</si>
  <si>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</si>
  <si>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</si>
  <si>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</si>
  <si>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</si>
  <si>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</si>
  <si>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</si>
  <si>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</si>
  <si>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</si>
  <si>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</si>
  <si>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</si>
  <si>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</si>
  <si>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</si>
  <si>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</si>
  <si>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</si>
  <si>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</si>
  <si>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</si>
  <si>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</si>
  <si>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</si>
  <si>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</si>
  <si>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</si>
  <si>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</si>
  <si>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</si>
  <si>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</si>
  <si>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</si>
  <si>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</si>
  <si>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</si>
  <si>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</si>
  <si>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</si>
  <si>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</si>
  <si>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</si>
  <si>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</si>
  <si>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</si>
  <si>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</si>
  <si>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</si>
  <si>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</si>
  <si>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</si>
  <si>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</si>
  <si>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</si>
  <si>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</si>
  <si>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</si>
  <si>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</si>
  <si>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</si>
  <si>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</si>
  <si>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</si>
  <si>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</si>
  <si>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</si>
  <si>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</si>
  <si>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</si>
  <si>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</si>
  <si>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</si>
  <si>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</si>
  <si>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</si>
  <si>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</si>
  <si>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</si>
  <si>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</si>
  <si>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</si>
  <si>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</si>
  <si>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</si>
  <si>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</si>
  <si>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</si>
  <si>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</si>
  <si>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</si>
  <si>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</si>
  <si>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</si>
  <si>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</si>
  <si>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</si>
  <si>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</si>
  <si>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</si>
  <si>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</si>
  <si>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</si>
  <si>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</si>
  <si>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</si>
  <si>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</si>
  <si>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</si>
  <si>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</si>
  <si>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</si>
  <si>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</si>
  <si>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</si>
  <si>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</si>
  <si>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</si>
  <si>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</si>
  <si>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</si>
  <si>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</si>
  <si>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</si>
  <si>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</si>
  <si>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</si>
  <si>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</si>
  <si>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</si>
  <si>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</si>
  <si>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</si>
  <si>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</si>
  <si>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</si>
  <si>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</si>
  <si>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</si>
  <si>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</si>
  <si>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</si>
  <si>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</si>
  <si>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</si>
  <si>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</si>
  <si>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</si>
  <si>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</si>
  <si>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</si>
  <si>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</si>
  <si>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</si>
  <si>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</si>
  <si>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</si>
  <si>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</si>
  <si>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</si>
  <si>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</si>
  <si>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</si>
  <si>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</si>
  <si>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</si>
  <si>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</si>
  <si>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</si>
  <si>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</si>
  <si>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</si>
  <si>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</si>
  <si>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</si>
  <si>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</si>
  <si>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</si>
  <si>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</si>
  <si>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</si>
  <si>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</si>
  <si>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</si>
  <si>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</si>
  <si>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</si>
  <si>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</si>
  <si>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</si>
  <si>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</si>
  <si>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</si>
  <si>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</si>
  <si>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</si>
  <si>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</si>
  <si>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</si>
  <si>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</si>
  <si>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</si>
  <si>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</si>
  <si>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</si>
  <si>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</si>
  <si>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</si>
  <si>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</si>
  <si>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</si>
  <si>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</si>
  <si>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</si>
  <si>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</si>
  <si>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</si>
  <si>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</si>
  <si>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</si>
  <si>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</si>
  <si>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</si>
  <si>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</si>
  <si>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</si>
  <si>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</si>
  <si>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</si>
  <si>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</si>
  <si>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</si>
  <si>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</si>
  <si>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</si>
  <si>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</si>
  <si>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</si>
  <si>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</si>
  <si>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</si>
  <si>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</si>
  <si>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</si>
  <si>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</si>
  <si>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</si>
  <si>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</si>
  <si>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</si>
  <si>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</si>
  <si>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</si>
  <si>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</si>
  <si>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</si>
  <si>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</si>
  <si>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</si>
  <si>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</si>
  <si>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</si>
  <si>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</si>
  <si>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</si>
  <si>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</si>
  <si>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</si>
  <si>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</si>
  <si>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</si>
  <si>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</si>
  <si>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</si>
  <si>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</si>
  <si>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</si>
  <si>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</si>
  <si>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</si>
  <si>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</si>
  <si>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</si>
  <si>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</si>
  <si>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</si>
  <si>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</si>
  <si>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</si>
  <si>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</si>
  <si>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</si>
  <si>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</si>
  <si>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</si>
  <si>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</si>
  <si>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</si>
  <si>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</si>
  <si>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</si>
  <si>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</si>
  <si>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</si>
  <si>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</si>
  <si>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</si>
  <si>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</si>
  <si>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</si>
  <si>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</si>
  <si>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</si>
  <si>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</si>
  <si>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</si>
  <si>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</si>
  <si>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</si>
  <si>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</si>
  <si>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</si>
  <si>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</si>
  <si>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</si>
  <si>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</si>
  <si>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</si>
  <si>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</si>
  <si>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</si>
  <si>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</si>
  <si>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</si>
  <si>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</si>
  <si>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</si>
  <si>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</si>
  <si>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</si>
  <si>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</si>
  <si>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</si>
  <si>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</si>
  <si>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</si>
  <si>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</si>
  <si>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</si>
  <si>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</si>
  <si>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</si>
  <si>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</si>
  <si>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</si>
  <si>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</si>
  <si>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</si>
  <si>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</si>
  <si>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</si>
  <si>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</si>
  <si>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</si>
  <si>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</si>
  <si>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</si>
  <si>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</si>
  <si>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</si>
  <si>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</si>
  <si>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</si>
  <si>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</si>
  <si>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</si>
  <si>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</si>
  <si>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</si>
  <si>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</si>
  <si>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</si>
  <si>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</si>
  <si>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</si>
  <si>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</si>
  <si>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</si>
  <si>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</si>
  <si>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</si>
  <si>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</si>
  <si>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</si>
  <si>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</si>
  <si>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</si>
  <si>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</si>
  <si>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</si>
  <si>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</si>
  <si>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</si>
  <si>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</si>
  <si>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</si>
  <si>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</si>
  <si>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</si>
  <si>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</si>
  <si>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</si>
  <si>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</si>
  <si>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</si>
  <si>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</si>
  <si>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</si>
  <si>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</si>
  <si>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</si>
  <si>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</si>
  <si>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</si>
  <si>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</si>
  <si>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</si>
  <si>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</si>
  <si>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</si>
  <si>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</si>
  <si>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</si>
  <si>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</si>
  <si>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</si>
  <si>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</si>
  <si>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</si>
  <si>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</si>
  <si>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</si>
  <si>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</si>
  <si>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</si>
  <si>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</si>
  <si>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</si>
  <si>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</si>
  <si>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</si>
  <si>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</si>
  <si>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</si>
  <si>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</si>
  <si>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</si>
  <si>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</si>
  <si>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</si>
  <si>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</si>
  <si>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</si>
  <si>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</si>
  <si>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</si>
  <si>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</si>
  <si>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</si>
  <si>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</si>
  <si>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</si>
  <si>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</si>
  <si>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</si>
  <si>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</si>
  <si>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</si>
  <si>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</si>
  <si>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</si>
  <si>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</si>
  <si>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</si>
  <si>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</si>
  <si>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</si>
  <si>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</si>
  <si>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</si>
  <si>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</si>
  <si>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</si>
  <si>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</si>
  <si>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</si>
  <si>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</si>
  <si>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</si>
  <si>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</si>
  <si>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</si>
  <si>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</si>
  <si>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</si>
  <si>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</si>
  <si>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</si>
  <si>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</si>
  <si>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</si>
  <si>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</si>
  <si>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</si>
  <si>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</si>
  <si>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</si>
  <si>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</si>
  <si>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</si>
  <si>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</si>
  <si>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</si>
  <si>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</si>
  <si>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</si>
  <si>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</si>
  <si>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</si>
  <si>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</si>
  <si>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</si>
  <si>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</si>
  <si>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</si>
  <si>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</si>
  <si>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</si>
  <si>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</si>
  <si>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</si>
  <si>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</si>
  <si>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</si>
  <si>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</si>
  <si>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</si>
  <si>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</si>
  <si>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</si>
  <si>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</si>
  <si>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</si>
  <si>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</si>
  <si>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</si>
  <si>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</si>
  <si>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</si>
  <si>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</si>
  <si>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</si>
  <si>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</si>
  <si>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</si>
  <si>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</si>
  <si>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</si>
  <si>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</si>
  <si>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</si>
  <si>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</si>
  <si>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</si>
  <si>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</si>
  <si>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</si>
  <si>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</si>
  <si>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</si>
  <si>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</si>
  <si>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</si>
  <si>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</si>
  <si>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</si>
  <si>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</si>
  <si>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</si>
  <si>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</si>
  <si>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</si>
  <si>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</si>
  <si>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</si>
  <si>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</si>
  <si>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</si>
  <si>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</si>
  <si>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</si>
  <si>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</si>
  <si>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</si>
  <si>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</si>
  <si>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</si>
  <si>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</si>
  <si>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</si>
  <si>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</si>
  <si>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</si>
  <si>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</si>
  <si>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</si>
  <si>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</si>
  <si>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</si>
  <si>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</si>
  <si>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</si>
  <si>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</si>
  <si>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</si>
  <si>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</si>
  <si>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</si>
  <si>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</si>
  <si>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</si>
  <si>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</si>
  <si>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</si>
  <si>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</si>
  <si>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</si>
  <si>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</si>
  <si>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</si>
  <si>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</si>
  <si>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</si>
  <si>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</si>
  <si>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</si>
  <si>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</si>
  <si>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</si>
  <si>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</si>
  <si>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</si>
  <si>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</si>
  <si>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</si>
  <si>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</si>
  <si>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</si>
  <si>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</si>
  <si>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</si>
  <si>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</si>
  <si>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</si>
  <si>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</si>
  <si>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</si>
  <si>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</si>
  <si>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</si>
  <si>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</si>
  <si>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</si>
  <si>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</si>
  <si>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</si>
  <si>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</si>
  <si>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</si>
  <si>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</si>
  <si>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</si>
  <si>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</si>
  <si>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</si>
  <si>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</si>
  <si>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</si>
  <si>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</si>
  <si>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</si>
  <si>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</si>
  <si>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</si>
  <si>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</si>
  <si>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</si>
  <si>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</si>
  <si>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</si>
  <si>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</si>
  <si>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</si>
  <si>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</si>
  <si>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</si>
  <si>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</si>
  <si>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</si>
  <si>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</si>
  <si>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</si>
  <si>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</si>
  <si>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</si>
  <si>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</si>
  <si>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</si>
  <si>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</si>
  <si>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</si>
  <si>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</si>
  <si>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</si>
  <si>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</si>
  <si>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</si>
  <si>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</si>
  <si>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</si>
  <si>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</si>
  <si>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</si>
  <si>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</si>
  <si>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</si>
  <si>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</si>
  <si>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</si>
  <si>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</si>
  <si>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</si>
  <si>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</si>
  <si>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</si>
  <si>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</si>
  <si>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</si>
  <si>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</si>
  <si>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</si>
  <si>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</si>
  <si>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</si>
  <si>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</si>
  <si>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</si>
  <si>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</si>
  <si>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</si>
  <si>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</si>
  <si>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</si>
  <si>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</si>
  <si>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</si>
  <si>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</si>
  <si>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</si>
  <si>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</si>
  <si>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</si>
  <si>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</si>
  <si>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</si>
  <si>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</si>
  <si>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</si>
  <si>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</si>
  <si>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</si>
  <si>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</si>
  <si>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</si>
  <si>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</si>
  <si>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</si>
  <si>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</si>
  <si>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</si>
  <si>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</si>
  <si>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</si>
  <si>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</si>
  <si>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</si>
  <si>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</si>
  <si>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</si>
  <si>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</si>
  <si>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</si>
  <si>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</si>
  <si>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</si>
  <si>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</si>
  <si>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</si>
  <si>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</si>
  <si>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</si>
  <si>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</si>
  <si>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</si>
  <si>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</si>
  <si>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</si>
  <si>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</si>
  <si>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</si>
  <si>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</si>
  <si>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</si>
  <si>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</si>
  <si>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</si>
  <si>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</si>
  <si>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</si>
  <si>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</si>
  <si>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</si>
  <si>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</si>
  <si>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</si>
  <si>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</si>
  <si>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</si>
  <si>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</si>
  <si>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</si>
  <si>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</si>
  <si>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</si>
  <si>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</si>
  <si>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</si>
  <si>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</si>
  <si>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</si>
  <si>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</si>
  <si>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</si>
  <si>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</si>
  <si>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</si>
  <si>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</si>
  <si>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</si>
  <si>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</si>
  <si>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</si>
  <si>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</si>
  <si>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</si>
  <si>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</si>
  <si>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</si>
  <si>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</si>
  <si>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</si>
  <si>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</si>
  <si>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</si>
  <si>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</si>
  <si>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</si>
  <si>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</si>
  <si>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</si>
  <si>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</si>
  <si>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</si>
  <si>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</si>
  <si>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</si>
  <si>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</si>
  <si>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</si>
  <si>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</si>
  <si>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</si>
  <si>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</si>
  <si>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</si>
  <si>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</si>
  <si>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</si>
  <si>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</si>
  <si>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</si>
  <si>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</si>
  <si>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</si>
  <si>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</si>
  <si>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</si>
  <si>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</si>
  <si>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</si>
  <si>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</si>
  <si>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</si>
  <si>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</si>
  <si>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</si>
  <si>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</si>
  <si>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</si>
  <si>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</si>
  <si>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</si>
  <si>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</si>
  <si>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</si>
  <si>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</si>
  <si>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</si>
  <si>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</si>
  <si>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</si>
  <si>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</si>
  <si>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</si>
  <si>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</si>
  <si>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</si>
  <si>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</si>
  <si>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</si>
  <si>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</si>
  <si>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</si>
  <si>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</si>
  <si>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</si>
  <si>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</si>
  <si>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</si>
  <si>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</si>
  <si>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</si>
  <si>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</si>
  <si>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</si>
  <si>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</si>
  <si>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</si>
  <si>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</si>
  <si>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</si>
  <si>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</si>
  <si>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</si>
  <si>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</si>
  <si>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</si>
  <si>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</si>
  <si>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</si>
  <si>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</si>
  <si>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</si>
  <si>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</si>
  <si>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</si>
  <si>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</si>
  <si>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</si>
  <si>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</si>
  <si>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</si>
  <si>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</si>
  <si>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</si>
  <si>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</si>
  <si>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</si>
  <si>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</si>
  <si>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</si>
  <si>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</si>
  <si>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</si>
  <si>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</si>
  <si>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</si>
  <si>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</si>
  <si>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</si>
  <si>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</si>
  <si>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</si>
  <si>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</si>
  <si>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</si>
  <si>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</si>
  <si>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</si>
  <si>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</si>
  <si>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</si>
  <si>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</si>
  <si>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</si>
  <si>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</si>
  <si>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</si>
  <si>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</si>
  <si>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</si>
  <si>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</si>
  <si>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</si>
  <si>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</si>
  <si>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</si>
  <si>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</si>
  <si>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</si>
  <si>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</si>
  <si>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</si>
  <si>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</si>
  <si>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</si>
  <si>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</si>
  <si>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</si>
  <si>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</si>
  <si>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</si>
  <si>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</si>
  <si>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</si>
  <si>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</si>
  <si>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</si>
  <si>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</si>
  <si>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</si>
  <si>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</si>
  <si>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</si>
  <si>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</si>
  <si>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</si>
  <si>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</si>
  <si>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</si>
  <si>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</si>
  <si>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</si>
  <si>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</si>
  <si>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</si>
  <si>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</si>
  <si>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</si>
  <si>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</si>
  <si>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</si>
  <si>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</si>
  <si>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</si>
  <si>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</si>
  <si>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</si>
  <si>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</si>
  <si>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</si>
  <si>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</si>
  <si>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</si>
  <si>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</si>
  <si>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</si>
  <si>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</si>
  <si>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</si>
  <si>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</si>
  <si>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</si>
  <si>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</si>
  <si>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</si>
  <si>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</si>
  <si>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</si>
  <si>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</si>
  <si>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</si>
  <si>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</si>
  <si>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</si>
  <si>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</si>
  <si>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</si>
  <si>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</si>
  <si>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</si>
  <si>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</si>
  <si>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</si>
  <si>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</si>
  <si>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</si>
  <si>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</si>
  <si>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</si>
  <si>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</si>
  <si>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</si>
  <si>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</si>
  <si>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</si>
  <si>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</si>
  <si>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</si>
  <si>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</si>
  <si>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</si>
  <si>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</si>
  <si>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</si>
  <si>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</si>
  <si>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</si>
  <si>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</si>
  <si>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</si>
  <si>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</si>
  <si>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</si>
  <si>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</si>
  <si>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</si>
  <si>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</si>
  <si>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</si>
  <si>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</si>
  <si>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</si>
  <si>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</si>
  <si>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</si>
  <si>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</si>
  <si>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</si>
  <si>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</si>
  <si>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</si>
  <si>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</si>
  <si>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</si>
  <si>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</si>
  <si>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</si>
  <si>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</si>
  <si>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</si>
  <si>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</si>
  <si>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</si>
  <si>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</si>
  <si>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</si>
  <si>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</si>
  <si>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</si>
  <si>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</si>
  <si>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</si>
  <si>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</si>
  <si>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</si>
  <si>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</si>
  <si>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</si>
  <si>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</si>
  <si>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</si>
  <si>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</si>
  <si>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</si>
  <si>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</si>
  <si>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</si>
  <si>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</si>
  <si>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</si>
  <si>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</si>
  <si>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</si>
  <si>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</si>
  <si>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</si>
  <si>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</si>
  <si>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</si>
  <si>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</si>
  <si>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</si>
  <si>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</si>
  <si>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</si>
  <si>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</si>
  <si>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</si>
  <si>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</si>
  <si>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</si>
  <si>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</si>
  <si>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</si>
  <si>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</si>
  <si>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</si>
  <si>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</si>
  <si>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</si>
  <si>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</si>
  <si>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</si>
  <si>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</si>
  <si>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</si>
  <si>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</si>
  <si>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</si>
  <si>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</si>
  <si>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</si>
  <si>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</si>
  <si>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</si>
  <si>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</si>
  <si>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</si>
  <si>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</si>
  <si>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</si>
  <si>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</si>
  <si>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</si>
  <si>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</si>
  <si>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</si>
  <si>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</si>
  <si>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</si>
  <si>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</si>
  <si>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</si>
  <si>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</si>
  <si>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</si>
  <si>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</si>
  <si>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</si>
  <si>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</si>
  <si>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</si>
  <si>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</si>
  <si>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</si>
  <si>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</si>
  <si>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</si>
  <si>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</si>
  <si>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</si>
  <si>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</si>
  <si>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</si>
  <si>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</si>
  <si>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</si>
  <si>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</si>
  <si>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</si>
  <si>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</si>
  <si>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</si>
  <si>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</si>
  <si>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</si>
  <si>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</si>
  <si>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</si>
  <si>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</si>
  <si>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</si>
  <si>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</si>
  <si>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</si>
  <si>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</si>
  <si>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</si>
  <si>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</si>
  <si>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</si>
  <si>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</si>
  <si>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</si>
  <si>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</si>
  <si>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</si>
  <si>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</si>
  <si>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</si>
  <si>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</si>
  <si>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</si>
  <si>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</si>
  <si>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</si>
  <si>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</si>
  <si>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</si>
  <si>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</si>
  <si>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</si>
  <si>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</si>
  <si>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</si>
  <si>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</si>
  <si>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</si>
  <si>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</si>
  <si>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</si>
  <si>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</si>
  <si>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</si>
  <si>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</si>
  <si>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</si>
  <si>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</si>
  <si>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</si>
  <si>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</si>
  <si>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</si>
  <si>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</si>
  <si>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</si>
  <si>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</si>
  <si>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</si>
  <si>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</si>
  <si>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</si>
  <si>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</si>
  <si>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</si>
  <si>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</si>
  <si>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</si>
  <si>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</si>
  <si>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</si>
  <si>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</si>
  <si>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</si>
  <si>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</si>
  <si>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</si>
  <si>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</si>
  <si>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</si>
  <si>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</si>
  <si>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</si>
  <si>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</si>
  <si>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</si>
  <si>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</si>
  <si>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</si>
  <si>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</si>
  <si>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</si>
  <si>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</si>
  <si>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</si>
  <si>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</si>
  <si>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</si>
  <si>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</si>
  <si>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</si>
  <si>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</si>
  <si>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</si>
  <si>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</si>
  <si>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</si>
  <si>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</si>
  <si>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</si>
  <si>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</si>
  <si>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</si>
  <si>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</si>
  <si>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</si>
  <si>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</si>
  <si>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</si>
  <si>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</si>
  <si>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</si>
  <si>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</si>
  <si>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</si>
  <si>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</si>
  <si>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</si>
  <si>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</si>
  <si>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</si>
  <si>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</si>
  <si>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</si>
  <si>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</si>
  <si>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</si>
  <si>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</si>
  <si>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</si>
  <si>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</si>
  <si>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</si>
  <si>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</si>
  <si>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</si>
  <si>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</si>
  <si>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</si>
  <si>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</si>
  <si>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</si>
  <si>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</si>
  <si>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</si>
  <si>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</si>
  <si>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</si>
  <si>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</si>
  <si>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</si>
  <si>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</si>
  <si>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</si>
  <si>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</si>
  <si>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</si>
  <si>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</si>
  <si>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</si>
  <si>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</si>
  <si>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</si>
  <si>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</si>
  <si>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</si>
  <si>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</si>
  <si>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</si>
  <si>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</si>
  <si>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</si>
  <si>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</si>
  <si>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</si>
  <si>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</si>
  <si>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</si>
  <si>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</si>
  <si>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</si>
  <si>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</si>
  <si>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</si>
  <si>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</si>
  <si>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</si>
  <si>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</si>
  <si>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</si>
  <si>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</si>
  <si>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</si>
  <si>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</si>
  <si>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</si>
  <si>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</si>
  <si>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</si>
  <si>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</si>
  <si>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</si>
  <si>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</si>
  <si>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</si>
  <si>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</si>
  <si>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</si>
  <si>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</si>
  <si>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</si>
  <si>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</si>
  <si>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</si>
  <si>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</si>
  <si>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</si>
  <si>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</si>
  <si>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</si>
  <si>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</si>
  <si>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</si>
  <si>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</si>
  <si>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</si>
  <si>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</si>
  <si>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</si>
  <si>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</si>
  <si>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</si>
  <si>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</si>
  <si>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</si>
  <si>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</si>
  <si>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</si>
  <si>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</si>
  <si>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</si>
  <si>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</si>
  <si>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</si>
  <si>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</si>
  <si>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</si>
  <si>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</si>
  <si>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</si>
  <si>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</si>
  <si>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</si>
  <si>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</si>
  <si>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</si>
  <si>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</si>
  <si>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</si>
  <si>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</si>
  <si>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</si>
  <si>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</si>
  <si>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</si>
  <si>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</si>
  <si>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</si>
  <si>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</si>
  <si>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</si>
  <si>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</si>
  <si>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</si>
  <si>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</si>
  <si>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</si>
  <si>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</si>
  <si>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</si>
  <si>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</si>
  <si>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</si>
  <si>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</si>
  <si>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</si>
  <si>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</si>
  <si>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</si>
  <si>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</si>
  <si>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</si>
  <si>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</si>
  <si>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</si>
  <si>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</si>
  <si>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</si>
  <si>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</si>
  <si>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</si>
  <si>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</si>
  <si>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</si>
  <si>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</si>
  <si>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</si>
  <si>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</si>
  <si>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</si>
  <si>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</si>
  <si>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</si>
  <si>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</si>
  <si>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</si>
  <si>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</si>
  <si>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</si>
  <si>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</si>
  <si>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</si>
  <si>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</si>
  <si>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</si>
  <si>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</si>
  <si>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</si>
  <si>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</si>
  <si>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</si>
  <si>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</si>
  <si>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</si>
  <si>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</si>
  <si>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</si>
  <si>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</si>
  <si>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</si>
  <si>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</si>
  <si>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</si>
  <si>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</si>
  <si>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</si>
  <si>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</si>
  <si>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</si>
  <si>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</si>
  <si>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</si>
  <si>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</si>
  <si>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</si>
  <si>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</si>
  <si>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</si>
  <si>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</si>
  <si>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</si>
  <si>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</si>
  <si>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</si>
  <si>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</si>
  <si>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</si>
  <si>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</si>
  <si>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</si>
  <si>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</si>
  <si>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</si>
  <si>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</si>
  <si>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</si>
  <si>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</si>
  <si>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</si>
  <si>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</si>
  <si>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</si>
  <si>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</si>
  <si>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</si>
  <si>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</si>
  <si>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</si>
  <si>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</si>
  <si>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</si>
  <si>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</si>
  <si>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</si>
  <si>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</si>
  <si>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</si>
  <si>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</si>
  <si>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</si>
  <si>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</si>
  <si>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</si>
  <si>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</si>
  <si>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</si>
  <si>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</si>
  <si>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</si>
  <si>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</si>
  <si>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</si>
  <si>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</si>
  <si>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</si>
  <si>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</si>
  <si>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</si>
  <si>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</si>
  <si>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</si>
  <si>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</si>
  <si>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</si>
  <si>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</si>
  <si>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</si>
  <si>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</si>
  <si>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</si>
  <si>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</si>
  <si>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</si>
  <si>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</si>
  <si>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</si>
  <si>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</si>
  <si>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</si>
  <si>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</si>
  <si>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</si>
  <si>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</si>
  <si>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</si>
  <si>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</si>
  <si>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</si>
  <si>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</si>
  <si>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</si>
  <si>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</si>
  <si>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</si>
  <si>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</si>
  <si>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</si>
  <si>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</si>
  <si>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</si>
  <si>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</si>
  <si>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</si>
  <si>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</si>
  <si>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</si>
  <si>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</si>
  <si>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</si>
  <si>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</si>
  <si>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</si>
  <si>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</si>
  <si>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</si>
  <si>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</si>
  <si>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</si>
  <si>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</si>
  <si>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</si>
  <si>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</si>
  <si>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</si>
  <si>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</si>
  <si>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</si>
  <si>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</si>
  <si>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</si>
  <si>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</si>
  <si>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</si>
  <si>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</si>
  <si>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</si>
  <si>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</si>
  <si>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</si>
  <si>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</si>
  <si>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</si>
  <si>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</si>
  <si>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</si>
  <si>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</si>
  <si>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</si>
  <si>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</si>
  <si>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</si>
  <si>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</si>
  <si>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</si>
  <si>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</si>
  <si>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</si>
  <si>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</si>
  <si>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</si>
  <si>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</si>
  <si>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</si>
  <si>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</si>
  <si>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</si>
  <si>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</si>
  <si>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</si>
  <si>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</si>
  <si>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</si>
  <si>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</si>
  <si>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</si>
  <si>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</si>
  <si>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</si>
  <si>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</si>
  <si>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</si>
  <si>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</si>
  <si>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</si>
  <si>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</si>
  <si>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</si>
  <si>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</si>
  <si>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</si>
  <si>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</si>
  <si>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</si>
  <si>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</si>
  <si>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</si>
  <si>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</si>
  <si>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</si>
  <si>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</si>
  <si>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</si>
  <si>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</si>
  <si>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</si>
  <si>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</si>
  <si>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</si>
  <si>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</si>
  <si>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</si>
  <si>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</si>
  <si>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</si>
  <si>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</si>
  <si>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</si>
  <si>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</si>
  <si>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</si>
  <si>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</si>
  <si>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</si>
  <si>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</si>
  <si>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</si>
  <si>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</si>
  <si>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</si>
  <si>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</si>
  <si>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</si>
  <si>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</si>
  <si>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</si>
  <si>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</si>
  <si>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</si>
  <si>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</si>
  <si>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</si>
  <si>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</si>
  <si>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</si>
  <si>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</si>
  <si>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</si>
  <si>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</si>
  <si>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</si>
  <si>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</si>
  <si>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</si>
  <si>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</si>
  <si>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</si>
  <si>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</si>
  <si>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</si>
  <si>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</si>
  <si>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</si>
  <si>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</si>
  <si>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</si>
  <si>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</si>
  <si>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</si>
  <si>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</si>
  <si>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</si>
  <si>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</si>
  <si>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</si>
  <si>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</si>
  <si>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</si>
  <si>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</si>
  <si>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</si>
  <si>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</si>
  <si>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</si>
  <si>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</si>
  <si>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</si>
  <si>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</si>
  <si>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</si>
  <si>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</si>
  <si>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</si>
  <si>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</si>
  <si>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</si>
  <si>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</si>
  <si>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</si>
  <si>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</si>
  <si>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</si>
  <si>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</si>
  <si>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</si>
  <si>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</si>
  <si>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</si>
  <si>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</si>
  <si>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</si>
  <si>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</si>
  <si>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</si>
  <si>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</si>
  <si>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</si>
  <si>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</si>
  <si>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</si>
  <si>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</si>
  <si>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</si>
  <si>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</si>
  <si>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</si>
  <si>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</si>
  <si>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</si>
  <si>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</si>
  <si>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</si>
  <si>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</si>
  <si>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</si>
  <si>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</si>
  <si>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</si>
  <si>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</si>
  <si>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</si>
  <si>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</si>
  <si>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</si>
  <si>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</si>
  <si>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</si>
  <si>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</si>
  <si>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</si>
  <si>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</si>
  <si>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</si>
  <si>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</si>
  <si>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</si>
  <si>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</si>
  <si>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</si>
  <si>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</si>
  <si>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</si>
  <si>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</si>
  <si>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</si>
  <si>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</si>
  <si>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</si>
  <si>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</si>
  <si>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</si>
  <si>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</si>
  <si>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</si>
  <si>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</si>
  <si>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</si>
  <si>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</si>
  <si>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</si>
  <si>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</si>
  <si>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</si>
  <si>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</si>
  <si>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</si>
  <si>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</si>
  <si>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</si>
  <si>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</si>
  <si>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</si>
  <si>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</si>
  <si>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</si>
  <si>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</si>
  <si>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</si>
  <si>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</si>
  <si>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</si>
  <si>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</si>
  <si>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</si>
  <si>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</si>
  <si>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</si>
  <si>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</si>
  <si>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</si>
  <si>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</si>
  <si>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</si>
  <si>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</si>
  <si>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</si>
  <si>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</si>
  <si>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</si>
  <si>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</si>
  <si>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</si>
  <si>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</si>
  <si>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</si>
  <si>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</si>
  <si>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</si>
  <si>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</si>
  <si>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</si>
  <si>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</si>
  <si>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</si>
  <si>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</si>
  <si>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</si>
  <si>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</si>
  <si>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</si>
  <si>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</si>
  <si>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</si>
  <si>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</si>
  <si>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</si>
  <si>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</si>
  <si>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</si>
  <si>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</si>
  <si>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</si>
  <si>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</si>
  <si>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</si>
  <si>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</si>
  <si>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</si>
  <si>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</si>
  <si>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</si>
  <si>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</si>
  <si>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</si>
  <si>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</si>
  <si>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</si>
  <si>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</si>
  <si>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</si>
  <si>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</si>
  <si>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</si>
  <si>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</si>
  <si>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</si>
  <si>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</si>
  <si>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</si>
  <si>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</si>
  <si>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</si>
  <si>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</si>
  <si>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</si>
  <si>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</si>
  <si>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</si>
  <si>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</si>
  <si>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</si>
  <si>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</si>
  <si>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</si>
  <si>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</si>
  <si>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</si>
  <si>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</si>
  <si>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</si>
  <si>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</si>
  <si>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</si>
  <si>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</si>
  <si>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</si>
  <si>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</si>
  <si>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</si>
  <si>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</si>
  <si>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</si>
  <si>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</si>
  <si>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</si>
  <si>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</si>
  <si>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</si>
  <si>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</si>
  <si>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</si>
  <si>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</si>
  <si>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</si>
  <si>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</si>
  <si>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</si>
  <si>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</si>
  <si>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</si>
  <si>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</si>
  <si>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</si>
  <si>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</si>
  <si>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</si>
  <si>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</si>
  <si>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</si>
  <si>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</si>
  <si>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</si>
  <si>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</si>
  <si>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</si>
  <si>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</si>
  <si>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</si>
  <si>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</si>
  <si>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</si>
  <si>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</si>
  <si>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</si>
  <si>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</si>
  <si>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</si>
  <si>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</si>
  <si>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</si>
  <si>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</si>
  <si>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</si>
  <si>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</si>
  <si>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</si>
  <si>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</si>
  <si>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</si>
  <si>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</si>
  <si>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</si>
  <si>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</si>
  <si>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</si>
  <si>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</si>
  <si>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</si>
  <si>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</si>
  <si>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</si>
  <si>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</si>
  <si>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</si>
  <si>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</si>
  <si>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</si>
  <si>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</si>
  <si>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</si>
  <si>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</si>
  <si>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</si>
  <si>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</si>
  <si>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</si>
  <si>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</si>
  <si>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</si>
  <si>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</si>
  <si>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</si>
  <si>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</si>
  <si>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</si>
  <si>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</si>
  <si>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</si>
  <si>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</si>
  <si>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</si>
  <si>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</si>
  <si>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</si>
  <si>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</si>
  <si>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</si>
  <si>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</si>
  <si>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</si>
  <si>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</si>
  <si>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</si>
  <si>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</si>
  <si>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</si>
  <si>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</si>
  <si>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</si>
  <si>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</si>
  <si>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</si>
  <si>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</si>
  <si>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</si>
  <si>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</si>
  <si>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</si>
  <si>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</si>
  <si>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</si>
  <si>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</si>
  <si>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</si>
  <si>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</si>
  <si>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</si>
  <si>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</si>
  <si>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</si>
  <si>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</si>
  <si>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</si>
  <si>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</si>
  <si>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</si>
  <si>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</si>
  <si>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</si>
  <si>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</si>
  <si>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</si>
  <si>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</si>
  <si>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</si>
  <si>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</si>
  <si>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</si>
  <si>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</si>
  <si>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</si>
  <si>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</si>
  <si>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</si>
  <si>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</si>
  <si>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</si>
  <si>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</si>
  <si>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</si>
  <si>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</si>
  <si>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</si>
  <si>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</si>
  <si>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</si>
  <si>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</si>
  <si>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</si>
  <si>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</si>
  <si>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</si>
  <si>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</si>
  <si>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</si>
  <si>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</si>
  <si>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</si>
  <si>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</si>
  <si>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</si>
  <si>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</si>
  <si>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</si>
  <si>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</si>
  <si>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</si>
  <si>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</si>
  <si>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</si>
  <si>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</si>
  <si>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</si>
  <si>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</si>
  <si>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</si>
  <si>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</si>
  <si>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</si>
  <si>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</si>
  <si>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</si>
  <si>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</si>
  <si>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</si>
  <si>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</si>
  <si>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</si>
  <si>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</si>
  <si>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</si>
  <si>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</si>
  <si>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</si>
  <si>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</si>
  <si>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</si>
  <si>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</si>
  <si>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</si>
  <si>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</si>
  <si>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</si>
  <si>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</si>
  <si>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</si>
  <si>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</si>
  <si>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</si>
  <si>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</si>
  <si>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</si>
  <si>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</si>
  <si>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</si>
  <si>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</si>
  <si>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</si>
  <si>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</si>
  <si>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</si>
  <si>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</si>
  <si>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</si>
  <si>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</si>
  <si>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</si>
  <si>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</si>
  <si>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</si>
  <si>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</si>
  <si>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</si>
  <si>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</si>
  <si>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</si>
  <si>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</si>
  <si>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</si>
  <si>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</si>
  <si>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</si>
  <si>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</si>
  <si>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</si>
  <si>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</si>
  <si>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</si>
  <si>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</si>
  <si>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</si>
  <si>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</si>
  <si>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</si>
  <si>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</si>
  <si>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</si>
  <si>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</si>
  <si>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</si>
  <si>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</si>
  <si>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</si>
  <si>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</si>
  <si>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</si>
  <si>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</si>
  <si>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</si>
  <si>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</si>
  <si>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</si>
  <si>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</si>
  <si>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</si>
  <si>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</si>
  <si>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</si>
  <si>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</si>
  <si>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</si>
  <si>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</si>
  <si>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</si>
  <si>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</si>
  <si>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</si>
  <si>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</si>
  <si>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</si>
  <si>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</si>
  <si>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</si>
  <si>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</si>
  <si>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</si>
  <si>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</si>
  <si>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</si>
  <si>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</si>
  <si>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</si>
  <si>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</si>
  <si>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</si>
  <si>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</si>
  <si>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</si>
  <si>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</si>
  <si>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</si>
  <si>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</si>
  <si>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</si>
  <si>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</si>
  <si>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</si>
  <si>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</si>
  <si>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</si>
  <si>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</si>
  <si>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</si>
  <si>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</si>
  <si>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</si>
  <si>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</si>
  <si>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</si>
  <si>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</si>
  <si>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</si>
  <si>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</si>
  <si>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</si>
  <si>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</si>
  <si>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</si>
  <si>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</si>
  <si>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</si>
  <si>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</si>
  <si>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</si>
  <si>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</si>
  <si>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</si>
  <si>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</si>
  <si>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</si>
  <si>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</si>
  <si>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</si>
  <si>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</si>
  <si>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</si>
  <si>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</si>
  <si>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</si>
  <si>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</si>
  <si>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</si>
  <si>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</si>
  <si>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</si>
  <si>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</si>
  <si>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</si>
  <si>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</si>
  <si>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</si>
  <si>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</si>
  <si>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</si>
  <si>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</si>
  <si>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</si>
  <si>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</si>
  <si>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</si>
  <si>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</si>
  <si>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</si>
  <si>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</si>
  <si>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</si>
  <si>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</si>
  <si>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</si>
  <si>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</si>
  <si>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</si>
  <si>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</si>
  <si>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</si>
  <si>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</si>
  <si>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</si>
  <si>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</si>
  <si>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</si>
  <si>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</si>
  <si>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</si>
  <si>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</si>
  <si>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</si>
  <si>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</si>
  <si>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</si>
  <si>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</si>
  <si>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</si>
  <si>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</si>
  <si>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</si>
  <si>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</si>
  <si>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</si>
  <si>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</si>
  <si>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</si>
  <si>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</si>
  <si>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</si>
  <si>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</si>
  <si>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</si>
  <si>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</si>
  <si>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</si>
  <si>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</si>
  <si>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</si>
  <si>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</si>
  <si>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</si>
  <si>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</si>
  <si>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</si>
  <si>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</si>
  <si>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</si>
  <si>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</si>
  <si>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</si>
  <si>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</si>
  <si>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</si>
  <si>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</si>
  <si>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</si>
  <si>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</si>
  <si>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</si>
  <si>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</si>
  <si>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</si>
  <si>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</si>
  <si>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</si>
  <si>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</si>
  <si>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</si>
  <si>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</si>
  <si>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</si>
  <si>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</si>
  <si>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</si>
  <si>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</si>
  <si>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</si>
  <si>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</si>
  <si>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</si>
  <si>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</si>
  <si>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</si>
  <si>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</si>
  <si>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</si>
  <si>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</si>
  <si>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</si>
  <si>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</si>
  <si>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</si>
  <si>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</si>
  <si>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</si>
  <si>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</si>
  <si>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</si>
  <si>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</si>
  <si>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</si>
  <si>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</si>
  <si>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</si>
  <si>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</si>
  <si>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</si>
  <si>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</si>
  <si>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</si>
  <si>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</si>
  <si>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</si>
  <si>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</si>
  <si>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</si>
  <si>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</si>
  <si>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</si>
  <si>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</si>
  <si>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</si>
  <si>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</si>
  <si>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</si>
  <si>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</si>
  <si>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</si>
  <si>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</si>
  <si>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</si>
  <si>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</si>
  <si>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</si>
  <si>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</si>
  <si>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</si>
  <si>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</si>
  <si>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</si>
  <si>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</si>
  <si>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</si>
  <si>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</si>
  <si>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</si>
  <si>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</si>
  <si>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</si>
  <si>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</si>
  <si>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</si>
  <si>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</si>
  <si>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</si>
  <si>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</si>
  <si>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</si>
  <si>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</si>
  <si>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</si>
  <si>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</si>
  <si>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</si>
  <si>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</si>
  <si>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</si>
  <si>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</si>
  <si>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</si>
  <si>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</si>
  <si>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</si>
  <si>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</si>
  <si>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</si>
  <si>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</si>
  <si>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</si>
  <si>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</si>
  <si>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</si>
  <si>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</si>
  <si>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</si>
  <si>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</si>
  <si>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</si>
  <si>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</si>
  <si>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</si>
  <si>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</si>
  <si>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</si>
  <si>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</si>
  <si>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</si>
  <si>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</si>
  <si>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</si>
  <si>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</si>
  <si>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</si>
  <si>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</si>
  <si>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</si>
  <si>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</si>
  <si>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</si>
  <si>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</si>
  <si>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</si>
  <si>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</si>
  <si>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</si>
  <si>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</si>
  <si>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</si>
  <si>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</si>
  <si>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</si>
  <si>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</si>
  <si>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</si>
  <si>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</si>
  <si>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</si>
  <si>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</si>
  <si>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</si>
  <si>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</si>
  <si>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</si>
  <si>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</si>
  <si>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</si>
  <si>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</si>
  <si>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</si>
  <si>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</si>
  <si>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</si>
  <si>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</si>
  <si>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</si>
  <si>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</si>
  <si>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</si>
  <si>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</si>
  <si>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</si>
  <si>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</si>
  <si>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</si>
  <si>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</si>
  <si>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</si>
  <si>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</si>
  <si>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</si>
  <si>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</si>
  <si>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</si>
  <si>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</si>
  <si>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</si>
  <si>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</si>
  <si>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</si>
  <si>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</si>
  <si>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</si>
  <si>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</si>
  <si>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</si>
  <si>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</si>
  <si>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</si>
  <si>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</si>
  <si>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</si>
  <si>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</si>
  <si>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</si>
  <si>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</si>
  <si>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</si>
  <si>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</si>
  <si>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</si>
  <si>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</si>
  <si>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</si>
  <si>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</si>
  <si>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</si>
  <si>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</si>
  <si>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</si>
  <si>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</si>
  <si>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</si>
  <si>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</si>
  <si>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</si>
  <si>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</si>
  <si>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</si>
  <si>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</si>
  <si>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</si>
  <si>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</si>
  <si>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</si>
  <si>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</si>
  <si>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</si>
  <si>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</si>
  <si>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</si>
  <si>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</si>
  <si>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</si>
  <si>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</si>
  <si>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</si>
  <si>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</si>
  <si>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</si>
  <si>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</si>
  <si>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</si>
  <si>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</si>
  <si>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</si>
  <si>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</si>
  <si>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</si>
  <si>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</si>
  <si>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</si>
  <si>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</si>
  <si>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</si>
  <si>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</si>
  <si>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</si>
  <si>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</si>
  <si>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</si>
  <si>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</si>
  <si>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</si>
  <si>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</si>
  <si>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</si>
  <si>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</si>
  <si>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</si>
  <si>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</si>
  <si>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</si>
  <si>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</si>
  <si>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</si>
  <si>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</si>
  <si>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</si>
  <si>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</si>
  <si>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</si>
  <si>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</si>
  <si>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</si>
  <si>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</si>
  <si>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</si>
  <si>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</si>
  <si>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</si>
  <si>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</si>
  <si>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</si>
  <si>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</si>
  <si>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</si>
  <si>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</si>
  <si>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</si>
  <si>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</si>
  <si>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</si>
  <si>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</si>
  <si>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</si>
  <si>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</si>
  <si>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</si>
  <si>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</si>
  <si>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</si>
  <si>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</si>
  <si>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</si>
  <si>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</si>
  <si>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</si>
  <si>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</si>
  <si>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</si>
  <si>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</si>
  <si>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</si>
  <si>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</si>
  <si>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</si>
  <si>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</si>
  <si>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</si>
  <si>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</si>
  <si>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</si>
  <si>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</si>
  <si>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</si>
  <si>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</si>
  <si>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</si>
  <si>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</si>
  <si>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</si>
  <si>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</si>
  <si>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</si>
  <si>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</si>
  <si>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</si>
  <si>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</si>
  <si>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</si>
  <si>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</si>
  <si>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</si>
  <si>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</si>
  <si>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</si>
  <si>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</si>
  <si>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</si>
  <si>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</si>
  <si>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</si>
  <si>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</si>
  <si>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</si>
  <si>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</si>
  <si>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</si>
  <si>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</si>
  <si>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</si>
  <si>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</si>
  <si>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</si>
  <si>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</si>
  <si>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</si>
  <si>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</si>
  <si>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</si>
  <si>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</si>
  <si>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</si>
  <si>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</si>
  <si>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</si>
  <si>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</si>
  <si>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</si>
  <si>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</si>
  <si>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</si>
  <si>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</si>
  <si>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</si>
  <si>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</si>
  <si>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</si>
  <si>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</si>
  <si>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</si>
  <si>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</si>
  <si>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</si>
  <si>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</si>
  <si>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</si>
  <si>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</si>
  <si>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</si>
  <si>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</si>
  <si>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</si>
  <si>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</si>
  <si>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</si>
  <si>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</si>
  <si>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</si>
  <si>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</si>
  <si>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</si>
  <si>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</si>
  <si>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</si>
  <si>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</si>
  <si>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</si>
  <si>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</si>
  <si>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</si>
  <si>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</si>
  <si>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</si>
  <si>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</si>
  <si>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</si>
  <si>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</si>
  <si>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</si>
  <si>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</si>
  <si>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</si>
  <si>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</si>
  <si>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</si>
  <si>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</si>
  <si>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</si>
  <si>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</si>
  <si>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</si>
  <si>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</si>
  <si>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</si>
  <si>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</si>
  <si>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</si>
  <si>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</si>
  <si>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</si>
  <si>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</si>
  <si>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</si>
  <si>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</si>
  <si>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</si>
  <si>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</si>
  <si>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</si>
  <si>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</si>
  <si>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</si>
  <si>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</si>
  <si>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</si>
  <si>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</si>
  <si>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</si>
  <si>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</si>
  <si>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</si>
  <si>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</si>
  <si>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</si>
  <si>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</si>
  <si>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</si>
  <si>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</si>
  <si>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</si>
  <si>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</si>
  <si>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</si>
  <si>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</si>
  <si>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</si>
  <si>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</si>
  <si>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</si>
  <si>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</si>
  <si>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</si>
  <si>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</si>
  <si>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</si>
  <si>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</si>
  <si>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</si>
  <si>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</si>
  <si>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</si>
  <si>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</si>
  <si>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</si>
  <si>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</si>
  <si>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</si>
  <si>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</si>
  <si>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</si>
  <si>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</si>
  <si>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</si>
  <si>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</si>
  <si>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</si>
  <si>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</si>
  <si>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</si>
  <si>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</si>
  <si>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</si>
  <si>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</si>
  <si>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</si>
  <si>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</si>
  <si>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</si>
  <si>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</si>
  <si>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</si>
  <si>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</si>
  <si>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</si>
  <si>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</si>
  <si>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</si>
  <si>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</si>
  <si>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</si>
  <si>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</si>
  <si>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</si>
  <si>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</si>
  <si>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</si>
  <si>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</si>
  <si>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</si>
  <si>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</si>
  <si>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</si>
  <si>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</si>
  <si>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</si>
  <si>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</si>
  <si>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</si>
  <si>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</si>
  <si>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</si>
  <si>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</si>
  <si>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</si>
  <si>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</si>
  <si>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</si>
  <si>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</si>
  <si>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</si>
  <si>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</si>
  <si>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</si>
  <si>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</si>
  <si>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</si>
  <si>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</si>
  <si>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</si>
  <si>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</si>
  <si>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</si>
  <si>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</si>
  <si>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</si>
  <si>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</si>
  <si>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</si>
  <si>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</si>
  <si>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</si>
  <si>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</si>
  <si>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</si>
  <si>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</si>
  <si>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</si>
  <si>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</si>
  <si>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</si>
  <si>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</si>
  <si>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</si>
  <si>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</si>
  <si>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</si>
  <si>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</si>
  <si>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</si>
  <si>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</si>
  <si>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</si>
  <si>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</si>
  <si>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</si>
  <si>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</si>
  <si>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</si>
  <si>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</si>
  <si>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</si>
  <si>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</si>
  <si>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</si>
  <si>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</si>
  <si>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</si>
  <si>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</si>
  <si>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</si>
  <si>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</si>
  <si>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</si>
  <si>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</si>
  <si>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</si>
  <si>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</si>
  <si>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</si>
  <si>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</si>
  <si>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</si>
  <si>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</si>
  <si>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</si>
  <si>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</si>
  <si>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</si>
  <si>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</si>
  <si>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</si>
  <si>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</si>
  <si>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</si>
  <si>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</si>
  <si>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</si>
  <si>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</si>
  <si>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</si>
  <si>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</si>
  <si>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</si>
  <si>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</si>
  <si>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</si>
  <si>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</si>
  <si>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</si>
  <si>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</si>
  <si>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</si>
  <si>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</si>
  <si>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</si>
  <si>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</si>
  <si>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</si>
  <si>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</si>
  <si>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</si>
  <si>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</si>
  <si>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</si>
  <si>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</si>
  <si>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</si>
  <si>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</si>
  <si>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</si>
  <si>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</si>
  <si>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</si>
  <si>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</si>
  <si>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</si>
  <si>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</si>
  <si>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</si>
  <si>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</si>
  <si>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</si>
  <si>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</si>
  <si>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</si>
  <si>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</si>
  <si>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</si>
  <si>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</si>
  <si>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</si>
  <si>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</si>
  <si>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</si>
  <si>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</si>
  <si>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</si>
  <si>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</si>
  <si>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</si>
  <si>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</si>
  <si>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</si>
  <si>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</si>
  <si>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</si>
  <si>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</si>
  <si>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</si>
  <si>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</si>
  <si>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</si>
  <si>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</si>
  <si>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</si>
  <si>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</si>
  <si>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</si>
  <si>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</si>
  <si>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</si>
  <si>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</si>
  <si>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</si>
  <si>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</si>
  <si>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</si>
  <si>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</si>
  <si>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</si>
  <si>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</si>
  <si>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</si>
  <si>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</si>
  <si>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</si>
  <si>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</si>
  <si>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</si>
  <si>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</si>
  <si>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</si>
  <si>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</si>
  <si>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</si>
  <si>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</si>
  <si>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</si>
  <si>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</si>
  <si>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</si>
  <si>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</si>
  <si>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</si>
  <si>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</si>
  <si>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</si>
  <si>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</si>
  <si>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</si>
  <si>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</si>
  <si>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</si>
  <si>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</si>
  <si>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</si>
  <si>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</si>
  <si>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</si>
  <si>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</si>
  <si>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</si>
  <si>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</si>
  <si>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</si>
  <si>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</si>
  <si>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</si>
  <si>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</si>
  <si>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</si>
  <si>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</si>
  <si>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</si>
  <si>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</si>
  <si>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</si>
  <si>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</si>
  <si>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</si>
  <si>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</si>
  <si>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</si>
  <si>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</si>
  <si>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</si>
  <si>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</si>
  <si>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</si>
  <si>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</si>
  <si>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</si>
  <si>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</si>
  <si>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</si>
  <si>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</si>
  <si>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</si>
  <si>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</si>
  <si>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</si>
  <si>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</si>
  <si>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</si>
  <si>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</si>
  <si>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</si>
  <si>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</si>
  <si>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</si>
  <si>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</si>
  <si>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</si>
  <si>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</si>
  <si>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</si>
  <si>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</si>
  <si>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</si>
  <si>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</si>
  <si>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</si>
  <si>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</si>
  <si>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</si>
  <si>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</si>
  <si>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</si>
  <si>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</si>
  <si>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</si>
  <si>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</si>
  <si>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</si>
  <si>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</si>
  <si>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</si>
  <si>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</si>
  <si>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</si>
  <si>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</si>
  <si>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</si>
  <si>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</si>
  <si>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</si>
  <si>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</si>
  <si>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</si>
  <si>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</si>
  <si>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</si>
  <si>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</si>
  <si>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</si>
  <si>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</si>
  <si>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</si>
  <si>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</si>
  <si>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</si>
  <si>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</si>
  <si>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</si>
  <si>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</si>
  <si>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</si>
  <si>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</si>
  <si>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</si>
  <si>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</si>
  <si>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</si>
  <si>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</si>
  <si>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</si>
  <si>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</si>
  <si>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</si>
  <si>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</si>
  <si>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</si>
  <si>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</si>
  <si>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</si>
  <si>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</si>
  <si>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</si>
  <si>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</si>
  <si>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</si>
  <si>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</si>
  <si>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</si>
  <si>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</si>
  <si>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</si>
  <si>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</si>
  <si>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</si>
  <si>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</si>
  <si>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</si>
  <si>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</si>
  <si>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</si>
  <si>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</si>
  <si>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</si>
  <si>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</si>
  <si>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</si>
  <si>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</si>
  <si>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</si>
  <si>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</si>
  <si>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</si>
  <si>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</si>
  <si>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</si>
  <si>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</si>
  <si>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</si>
  <si>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</si>
  <si>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</si>
  <si>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</si>
  <si>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</si>
  <si>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</si>
  <si>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</si>
  <si>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</si>
  <si>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</si>
  <si>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</si>
  <si>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</si>
  <si>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</si>
  <si>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</si>
  <si>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</si>
  <si>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</si>
  <si>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</si>
  <si>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</si>
  <si>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</si>
  <si>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</si>
  <si>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</si>
  <si>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</si>
  <si>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</si>
  <si>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</si>
  <si>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</si>
  <si>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</si>
  <si>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</si>
  <si>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</si>
  <si>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</si>
  <si>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</si>
  <si>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</si>
  <si>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</si>
  <si>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</si>
  <si>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</si>
  <si>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</si>
  <si>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</si>
  <si>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</si>
  <si>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</si>
  <si>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</si>
  <si>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</si>
  <si>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</si>
  <si>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</si>
  <si>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</si>
  <si>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</si>
  <si>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</si>
  <si>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</si>
  <si>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</si>
  <si>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</si>
  <si>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</si>
  <si>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</si>
  <si>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</si>
  <si>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</si>
  <si>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</si>
  <si>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</si>
  <si>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</si>
  <si>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</si>
  <si>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</si>
  <si>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</si>
  <si>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</si>
  <si>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</si>
  <si>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</si>
  <si>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</si>
  <si>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</si>
  <si>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</si>
  <si>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</si>
  <si>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</si>
  <si>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</si>
  <si>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</si>
  <si>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</si>
  <si>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</si>
  <si>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</si>
  <si>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</si>
  <si>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</si>
  <si>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</si>
  <si>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</si>
  <si>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</si>
  <si>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</si>
  <si>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</si>
  <si>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</si>
  <si>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</si>
  <si>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</si>
  <si>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</si>
  <si>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</si>
  <si>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</si>
  <si>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</si>
  <si>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</si>
  <si>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</si>
  <si>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</si>
  <si>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</si>
  <si>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</si>
  <si>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</si>
  <si>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</si>
  <si>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</si>
  <si>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</si>
  <si>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</si>
  <si>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</si>
  <si>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</si>
  <si>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</si>
  <si>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</si>
  <si>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</si>
  <si>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</si>
  <si>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</si>
  <si>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</si>
  <si>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</si>
  <si>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</si>
  <si>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</si>
  <si>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</si>
  <si>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</si>
  <si>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</si>
  <si>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</si>
  <si>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</si>
  <si>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</si>
  <si>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</si>
  <si>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</si>
  <si>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</si>
  <si>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</si>
  <si>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</si>
  <si>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</si>
  <si>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</si>
  <si>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</si>
  <si>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</si>
  <si>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</si>
  <si>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</si>
  <si>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</si>
  <si>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</si>
  <si>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</si>
  <si>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</si>
  <si>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</si>
  <si>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</si>
  <si>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</si>
  <si>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</si>
  <si>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</si>
  <si>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</si>
  <si>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</si>
  <si>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</si>
  <si>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</si>
  <si>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</si>
  <si>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</si>
  <si>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</si>
  <si>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</si>
  <si>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</si>
  <si>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</si>
  <si>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</si>
  <si>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</si>
  <si>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</si>
  <si>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</si>
  <si>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</si>
  <si>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</si>
  <si>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</si>
  <si>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</si>
  <si>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</si>
  <si>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</si>
  <si>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</si>
  <si>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</si>
  <si>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</si>
  <si>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</si>
  <si>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</si>
  <si>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</si>
  <si>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</si>
  <si>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</si>
  <si>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</si>
  <si>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</si>
  <si>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</si>
  <si>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</si>
  <si>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</si>
  <si>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</si>
  <si>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</si>
  <si>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</si>
  <si>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</si>
  <si>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</si>
  <si>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</si>
  <si>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</si>
  <si>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</si>
  <si>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</si>
  <si>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</si>
  <si>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</si>
  <si>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</si>
  <si>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</si>
  <si>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</si>
  <si>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</si>
  <si>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</si>
  <si>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</si>
  <si>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</si>
  <si>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</si>
  <si>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</si>
  <si>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</si>
  <si>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</si>
  <si>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</si>
  <si>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</si>
  <si>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</si>
  <si>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</si>
  <si>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</si>
  <si>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</si>
  <si>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</si>
  <si>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</si>
  <si>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</si>
  <si>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</si>
  <si>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</si>
  <si>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</si>
  <si>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</si>
  <si>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</si>
  <si>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</si>
  <si>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</si>
  <si>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</si>
  <si>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</si>
  <si>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</si>
  <si>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</si>
  <si>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</si>
  <si>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</si>
  <si>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</si>
  <si>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</si>
  <si>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</si>
  <si>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</si>
  <si>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</si>
  <si>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</si>
  <si>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</si>
  <si>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</si>
  <si>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</si>
  <si>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</si>
  <si>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</si>
  <si>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</si>
  <si>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</si>
  <si>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</si>
  <si>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</si>
  <si>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</si>
  <si>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</si>
  <si>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</si>
  <si>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</si>
  <si>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</si>
  <si>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</si>
  <si>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</si>
  <si>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</si>
  <si>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</si>
  <si>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</si>
  <si>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</si>
  <si>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</si>
  <si>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</si>
  <si>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</si>
  <si>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</si>
  <si>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</si>
  <si>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</si>
  <si>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</si>
  <si>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</si>
  <si>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</si>
  <si>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</si>
  <si>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</si>
  <si>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</si>
  <si>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</si>
  <si>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</si>
  <si>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</si>
  <si>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</si>
  <si>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</si>
  <si>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</si>
  <si>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</si>
  <si>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</si>
  <si>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</si>
  <si>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</si>
  <si>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</si>
  <si>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</si>
  <si>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</si>
  <si>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</si>
  <si>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</si>
  <si>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</si>
  <si>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</si>
  <si>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</si>
  <si>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</si>
  <si>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</si>
  <si>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</si>
  <si>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</si>
  <si>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</si>
  <si>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</si>
  <si>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</si>
  <si>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</si>
  <si>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</si>
  <si>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</si>
  <si>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</si>
  <si>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</si>
  <si>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</si>
  <si>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</si>
  <si>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</si>
  <si>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</si>
  <si>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</si>
  <si>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</si>
  <si>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</si>
  <si>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</si>
  <si>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</si>
  <si>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</si>
  <si>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</si>
  <si>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</si>
  <si>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</si>
  <si>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</si>
  <si>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</si>
  <si>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</si>
  <si>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</si>
  <si>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</si>
  <si>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</si>
  <si>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</si>
  <si>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</si>
  <si>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</si>
  <si>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</si>
  <si>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</si>
  <si>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</si>
  <si>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</si>
  <si>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</si>
  <si>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</si>
  <si>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</si>
  <si>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</si>
  <si>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</si>
  <si>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</si>
  <si>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</si>
  <si>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</si>
  <si>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</si>
  <si>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</si>
  <si>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</si>
  <si>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</si>
  <si>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</si>
  <si>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</si>
  <si>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</si>
  <si>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</si>
  <si>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</si>
  <si>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</si>
  <si>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</si>
  <si>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</si>
  <si>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</si>
  <si>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</si>
  <si>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</si>
  <si>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</si>
  <si>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</si>
  <si>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</si>
  <si>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</si>
  <si>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</si>
  <si>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</si>
  <si>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</si>
  <si>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</si>
  <si>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</si>
  <si>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</si>
  <si>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</si>
  <si>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</si>
  <si>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</si>
  <si>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</si>
  <si>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</si>
  <si>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</si>
  <si>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</si>
  <si>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</si>
  <si>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</si>
  <si>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</si>
  <si>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</si>
  <si>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</si>
  <si>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</si>
  <si>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</si>
  <si>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</si>
  <si>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</si>
  <si>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</si>
  <si>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</si>
  <si>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</si>
  <si>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</si>
  <si>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</si>
  <si>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</si>
  <si>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</si>
  <si>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</si>
  <si>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</si>
  <si>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</si>
  <si>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</si>
  <si>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</si>
  <si>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</si>
  <si>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</si>
  <si>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</si>
  <si>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</si>
  <si>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</si>
  <si>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</si>
  <si>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</si>
  <si>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</si>
  <si>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</si>
  <si>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</si>
  <si>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</si>
  <si>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</si>
  <si>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</si>
  <si>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</si>
  <si>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</si>
  <si>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</si>
  <si>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</si>
  <si>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</si>
  <si>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</si>
  <si>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</si>
  <si>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</si>
  <si>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</si>
  <si>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</si>
  <si>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</si>
  <si>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</si>
  <si>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</si>
  <si>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</si>
  <si>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</si>
  <si>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</si>
  <si>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</si>
  <si>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</si>
  <si>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</si>
  <si>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</si>
  <si>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</si>
  <si>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</si>
  <si>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</si>
  <si>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</si>
  <si>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</si>
  <si>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</si>
  <si>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</si>
  <si>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</si>
  <si>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</si>
  <si>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</si>
  <si>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</si>
  <si>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</si>
  <si>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</si>
  <si>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</si>
  <si>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</si>
  <si>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</si>
  <si>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</si>
  <si>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</si>
  <si>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</si>
  <si>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</si>
  <si>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</si>
  <si>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</si>
  <si>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</si>
  <si>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</si>
  <si>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</si>
  <si>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</si>
  <si>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</si>
  <si>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</si>
  <si>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</si>
  <si>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</si>
  <si>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</si>
  <si>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</si>
  <si>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</si>
  <si>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</si>
  <si>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</si>
  <si>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</si>
  <si>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</si>
  <si>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</si>
  <si>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</si>
  <si>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</si>
  <si>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</si>
  <si>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</si>
  <si>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</si>
  <si>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</si>
  <si>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</si>
  <si>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</si>
  <si>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</si>
  <si>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</si>
  <si>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</si>
  <si>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</si>
  <si>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</si>
  <si>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</si>
  <si>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</si>
  <si>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</si>
  <si>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</si>
  <si>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</si>
  <si>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</si>
  <si>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</si>
  <si>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</si>
  <si>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</si>
  <si>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</si>
  <si>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</si>
  <si>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</si>
  <si>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</si>
  <si>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</si>
  <si>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</si>
  <si>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</si>
  <si>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</si>
  <si>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</si>
  <si>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</si>
  <si>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</si>
  <si>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</si>
  <si>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</si>
  <si>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</si>
  <si>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</si>
  <si>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</si>
  <si>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</si>
  <si>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</si>
  <si>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</si>
  <si>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</si>
  <si>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</si>
  <si>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</si>
  <si>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</si>
  <si>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</si>
  <si>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</si>
  <si>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</si>
  <si>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</si>
  <si>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</si>
  <si>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</si>
  <si>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</si>
  <si>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</si>
  <si>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</si>
  <si>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</si>
  <si>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</si>
  <si>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</si>
  <si>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</si>
  <si>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</si>
  <si>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</si>
  <si>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</si>
  <si>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</si>
  <si>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</si>
  <si>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</si>
  <si>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</si>
  <si>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</si>
  <si>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</si>
  <si>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</si>
  <si>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</si>
  <si>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</si>
  <si>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</si>
  <si>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</si>
  <si>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</si>
  <si>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</si>
  <si>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</si>
  <si>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</si>
  <si>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</si>
  <si>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</si>
  <si>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</si>
  <si>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</si>
  <si>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</si>
  <si>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</si>
  <si>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</si>
  <si>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</si>
  <si>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</si>
  <si>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</si>
  <si>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</si>
  <si>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</si>
  <si>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</si>
  <si>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</si>
  <si>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</si>
  <si>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</si>
  <si>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</si>
  <si>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</si>
  <si>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</si>
  <si>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</si>
  <si>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</si>
  <si>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</si>
  <si>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</si>
  <si>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</si>
  <si>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</si>
  <si>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</si>
  <si>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</si>
  <si>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</si>
  <si>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</si>
  <si>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</si>
  <si>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</si>
  <si>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</si>
  <si>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</si>
  <si>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</si>
  <si>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</si>
  <si>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</si>
  <si>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</si>
  <si>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</si>
  <si>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</si>
  <si>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</si>
  <si>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</si>
  <si>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</si>
  <si>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</si>
  <si>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</si>
  <si>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</si>
  <si>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</si>
  <si>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</si>
  <si>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</si>
  <si>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</si>
  <si>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</si>
  <si>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</si>
  <si>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</si>
  <si>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</si>
  <si>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</si>
  <si>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</si>
  <si>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</si>
  <si>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</si>
  <si>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</si>
  <si>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</si>
  <si>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</si>
  <si>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</si>
  <si>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</si>
  <si>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</si>
  <si>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</si>
  <si>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</si>
  <si>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</si>
  <si>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</si>
  <si>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</si>
  <si>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</si>
  <si>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</si>
  <si>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</si>
  <si>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</si>
  <si>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</si>
  <si>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</si>
  <si>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</si>
  <si>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</si>
  <si>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</si>
  <si>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</si>
  <si>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</si>
  <si>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</si>
  <si>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</si>
  <si>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</si>
  <si>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</si>
  <si>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</si>
  <si>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</si>
  <si>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</si>
  <si>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</si>
  <si>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</si>
  <si>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</si>
  <si>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</si>
  <si>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</si>
  <si>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</si>
  <si>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</si>
  <si>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</si>
  <si>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</si>
  <si>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</si>
  <si>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</si>
  <si>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</si>
  <si>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</si>
  <si>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</si>
  <si>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</si>
  <si>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</si>
  <si>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</si>
  <si>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</si>
  <si>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</si>
  <si>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</si>
  <si>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</si>
  <si>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</si>
  <si>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</si>
  <si>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</si>
  <si>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</si>
  <si>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</si>
  <si>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</si>
  <si>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</si>
  <si>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</si>
  <si>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</si>
  <si>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</si>
  <si>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</si>
  <si>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</si>
  <si>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</si>
  <si>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</si>
  <si>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</si>
  <si>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</si>
  <si>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</si>
  <si>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</si>
  <si>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</si>
  <si>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</si>
  <si>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</si>
  <si>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</si>
  <si>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</si>
  <si>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</si>
  <si>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</si>
  <si>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</si>
  <si>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</si>
  <si>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</si>
  <si>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</si>
  <si>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</si>
  <si>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</si>
  <si>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</si>
  <si>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</si>
  <si>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</si>
  <si>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</si>
  <si>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</si>
  <si>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</si>
  <si>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</si>
  <si>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</si>
  <si>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</si>
  <si>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</si>
  <si>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</si>
  <si>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</si>
  <si>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</si>
  <si>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</si>
  <si>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</si>
  <si>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</si>
  <si>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</si>
  <si>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</si>
  <si>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</si>
  <si>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</si>
  <si>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</si>
  <si>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</si>
  <si>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</si>
  <si>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</si>
  <si>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</si>
  <si>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</si>
  <si>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</si>
  <si>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</si>
  <si>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</si>
  <si>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</si>
  <si>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</si>
  <si>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</si>
  <si>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</si>
  <si>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</si>
  <si>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</si>
  <si>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</si>
  <si>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</si>
  <si>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</si>
  <si>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</si>
  <si>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</si>
  <si>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</si>
  <si>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</si>
  <si>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</si>
  <si>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</si>
  <si>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</si>
  <si>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</si>
  <si>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</si>
  <si>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</si>
  <si>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</si>
  <si>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</si>
  <si>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</si>
  <si>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</si>
  <si>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</si>
  <si>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</si>
  <si>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</si>
  <si>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</si>
  <si>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</si>
  <si>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</si>
  <si>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</si>
  <si>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</si>
  <si>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</si>
  <si>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</si>
  <si>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</si>
  <si>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</si>
  <si>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</si>
  <si>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</si>
  <si>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</si>
  <si>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</si>
  <si>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</si>
  <si>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</si>
  <si>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</si>
  <si>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</si>
  <si>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</si>
  <si>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</si>
  <si>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</si>
  <si>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</si>
  <si>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</si>
  <si>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</si>
  <si>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</si>
  <si>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</si>
  <si>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</si>
  <si>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</si>
  <si>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</si>
  <si>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</si>
  <si>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</si>
  <si>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</si>
  <si>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</si>
  <si>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</si>
  <si>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</si>
  <si>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</si>
  <si>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</si>
  <si>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</si>
  <si>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</si>
  <si>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</si>
  <si>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</si>
  <si>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</si>
  <si>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</si>
  <si>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</si>
  <si>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</si>
  <si>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</si>
  <si>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</si>
  <si>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</si>
  <si>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</si>
  <si>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</si>
  <si>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</si>
  <si>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</si>
  <si>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</si>
  <si>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</si>
  <si>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</si>
  <si>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</si>
  <si>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</si>
  <si>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</si>
  <si>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</si>
  <si>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</si>
  <si>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</si>
  <si>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</si>
  <si>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</si>
  <si>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</si>
  <si>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</si>
  <si>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</si>
  <si>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</si>
  <si>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</si>
  <si>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</si>
  <si>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</si>
  <si>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</si>
  <si>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</si>
  <si>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</si>
  <si>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</si>
  <si>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</si>
  <si>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</si>
  <si>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</si>
  <si>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</si>
  <si>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</si>
  <si>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</si>
  <si>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</si>
  <si>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</si>
  <si>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</si>
  <si>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</si>
  <si>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</si>
  <si>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</si>
  <si>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</si>
  <si>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</si>
  <si>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</si>
  <si>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</si>
  <si>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</si>
  <si>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</si>
  <si>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</si>
  <si>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</si>
  <si>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</si>
  <si>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</si>
  <si>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</si>
  <si>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</si>
  <si>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</si>
  <si>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</si>
  <si>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</si>
  <si>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</si>
  <si>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</si>
  <si>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</si>
  <si>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</si>
  <si>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</si>
  <si>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</si>
  <si>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</si>
  <si>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</si>
  <si>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</si>
  <si>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</si>
  <si>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</si>
  <si>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</si>
  <si>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</si>
  <si>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</si>
  <si>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</si>
  <si>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</si>
  <si>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</si>
  <si>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</si>
  <si>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</si>
  <si>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</si>
  <si>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</si>
  <si>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</si>
  <si>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</si>
  <si>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</si>
  <si>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</si>
  <si>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</si>
  <si>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</si>
  <si>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</si>
  <si>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</si>
  <si>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</si>
  <si>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</si>
  <si>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</si>
  <si>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</si>
  <si>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</si>
  <si>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</si>
  <si>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</si>
  <si>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</si>
  <si>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</si>
  <si>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</si>
  <si>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</si>
  <si>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</si>
  <si>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</si>
  <si>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</si>
  <si>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</si>
  <si>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</si>
  <si>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</si>
  <si>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</si>
  <si>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</si>
  <si>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</si>
  <si>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</si>
  <si>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</si>
  <si>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</si>
  <si>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</si>
  <si>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</si>
  <si>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</si>
  <si>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</si>
  <si>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</si>
  <si>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</si>
  <si>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</si>
  <si>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</si>
  <si>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</si>
  <si>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</si>
  <si>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</si>
  <si>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</si>
  <si>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</si>
  <si>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</si>
  <si>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</si>
  <si>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</si>
  <si>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</si>
  <si>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</si>
  <si>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</si>
  <si>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</si>
  <si>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</si>
  <si>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</si>
  <si>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</si>
  <si>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</si>
  <si>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</si>
  <si>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</si>
  <si>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</si>
  <si>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</si>
  <si>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</si>
  <si>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</si>
  <si>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</si>
  <si>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</si>
  <si>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</si>
  <si>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</si>
  <si>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</si>
  <si>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</si>
  <si>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</si>
  <si>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</si>
  <si>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</si>
  <si>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</si>
  <si>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</si>
  <si>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</si>
  <si>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</si>
  <si>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</si>
  <si>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</si>
  <si>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</si>
  <si>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</si>
  <si>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</si>
  <si>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</si>
  <si>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</si>
  <si>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</si>
  <si>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</si>
  <si>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</si>
  <si>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</si>
  <si>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</si>
  <si>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</si>
  <si>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</si>
  <si>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</si>
  <si>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</si>
  <si>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</si>
  <si>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</si>
  <si>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</si>
  <si>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</si>
  <si>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</si>
  <si>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</si>
  <si>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</si>
  <si>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</si>
  <si>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</si>
  <si>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</si>
  <si>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</si>
  <si>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</si>
  <si>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</si>
  <si>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</si>
  <si>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</si>
  <si>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</si>
  <si>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</si>
  <si>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</si>
  <si>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</si>
  <si>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</si>
  <si>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</si>
  <si>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</si>
  <si>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</si>
  <si>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</si>
  <si>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</si>
  <si>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</si>
  <si>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</si>
  <si>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</si>
  <si>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</si>
  <si>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</si>
  <si>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</si>
  <si>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</si>
  <si>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</si>
  <si>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</si>
  <si>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</si>
  <si>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</si>
  <si>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</si>
  <si>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</si>
  <si>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</si>
  <si>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</si>
  <si>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</si>
  <si>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</si>
  <si>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</si>
  <si>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</si>
  <si>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</si>
  <si>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</si>
  <si>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</si>
  <si>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</si>
  <si>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</si>
  <si>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</si>
  <si>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</si>
  <si>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</si>
  <si>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</si>
  <si>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</si>
  <si>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</si>
  <si>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</si>
  <si>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</si>
  <si>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</si>
  <si>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</si>
  <si>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</si>
  <si>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</si>
  <si>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</si>
  <si>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</si>
  <si>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</si>
  <si>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</si>
  <si>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</si>
  <si>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</si>
  <si>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</si>
  <si>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</si>
  <si>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</si>
  <si>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</si>
  <si>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</si>
  <si>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</si>
  <si>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</si>
  <si>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</si>
  <si>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</si>
  <si>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</si>
  <si>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</si>
  <si>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</si>
  <si>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</si>
  <si>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</si>
  <si>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</si>
  <si>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</si>
  <si>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</si>
  <si>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</si>
  <si>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</si>
  <si>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</si>
  <si>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</si>
  <si>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</si>
  <si>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</si>
  <si>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</si>
  <si>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</si>
  <si>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</si>
  <si>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</si>
  <si>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</si>
  <si>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</si>
  <si>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</si>
  <si>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</si>
  <si>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</si>
  <si>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</si>
  <si>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</si>
  <si>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</si>
  <si>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</si>
  <si>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</si>
  <si>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</si>
  <si>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</si>
  <si>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</si>
  <si>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</si>
  <si>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</si>
  <si>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</si>
  <si>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</si>
  <si>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</si>
  <si>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</si>
  <si>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</si>
  <si>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</si>
  <si>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</si>
  <si>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</si>
  <si>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</si>
  <si>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</si>
  <si>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</si>
  <si>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</si>
  <si>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</si>
  <si>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</si>
  <si>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</si>
  <si>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</si>
  <si>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</si>
  <si>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</si>
  <si>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</si>
  <si>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</si>
  <si>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</si>
  <si>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</si>
  <si>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</si>
  <si>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</si>
  <si>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</si>
  <si>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</si>
  <si>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</si>
  <si>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</si>
  <si>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</si>
  <si>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</si>
  <si>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</si>
  <si>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</si>
  <si>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</si>
  <si>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</si>
  <si>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</si>
  <si>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</si>
  <si>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</si>
  <si>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</si>
  <si>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</si>
  <si>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</si>
  <si>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</si>
  <si>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</si>
  <si>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</si>
  <si>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</si>
  <si>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</si>
  <si>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</si>
  <si>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</si>
  <si>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</si>
  <si>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</si>
  <si>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</si>
  <si>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</si>
  <si>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</si>
  <si>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</si>
  <si>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</si>
  <si>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</si>
  <si>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</si>
  <si>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</si>
  <si>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</si>
  <si>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</si>
  <si>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</si>
  <si>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</si>
  <si>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</si>
  <si>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</si>
  <si>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</si>
  <si>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</si>
  <si>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</si>
  <si>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</si>
  <si>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</si>
  <si>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</si>
  <si>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</si>
  <si>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</si>
  <si>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</si>
  <si>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</si>
  <si>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</si>
  <si>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</si>
  <si>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</si>
  <si>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</si>
  <si>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</si>
  <si>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</si>
  <si>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</si>
  <si>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</si>
  <si>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</si>
  <si>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</si>
  <si>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</si>
  <si>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</si>
  <si>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</si>
  <si>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</si>
  <si>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</si>
  <si>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</si>
  <si>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</si>
  <si>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</si>
  <si>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</si>
  <si>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</si>
  <si>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</si>
  <si>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</si>
  <si>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</si>
  <si>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</si>
  <si>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</si>
  <si>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</si>
  <si>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</si>
  <si>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</si>
  <si>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</si>
  <si>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</si>
  <si>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</si>
  <si>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</si>
  <si>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</si>
  <si>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</si>
  <si>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</si>
  <si>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</si>
  <si>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</si>
  <si>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</si>
  <si>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</si>
  <si>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</si>
  <si>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</si>
  <si>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</si>
  <si>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</si>
  <si>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</si>
  <si>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</si>
  <si>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</si>
  <si>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</si>
  <si>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</si>
  <si>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</si>
  <si>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</si>
  <si>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</si>
  <si>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</si>
  <si>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</si>
  <si>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</si>
  <si>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</si>
  <si>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</si>
  <si>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</si>
  <si>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</si>
  <si>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</si>
  <si>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</si>
  <si>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</si>
  <si>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</si>
  <si>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</si>
  <si>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</si>
  <si>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</si>
  <si>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</si>
  <si>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</si>
  <si>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</si>
  <si>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</si>
  <si>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</si>
  <si>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</si>
  <si>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</si>
  <si>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</si>
  <si>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</si>
  <si>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</si>
  <si>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</si>
  <si>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</si>
  <si>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</si>
  <si>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</si>
  <si>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</si>
  <si>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</si>
  <si>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</si>
  <si>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</si>
  <si>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</si>
  <si>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</si>
  <si>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</si>
  <si>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</si>
  <si>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</si>
  <si>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</si>
  <si>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</si>
  <si>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</si>
  <si>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</si>
  <si>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</si>
  <si>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</si>
  <si>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</si>
  <si>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</si>
  <si>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</si>
  <si>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</si>
  <si>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</si>
  <si>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</si>
  <si>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</si>
  <si>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</si>
  <si>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</si>
  <si>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</si>
  <si>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</si>
  <si>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</si>
  <si>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</si>
  <si>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</si>
  <si>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</si>
  <si>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</si>
  <si>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</si>
  <si>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</si>
  <si>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</si>
  <si>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</si>
  <si>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</si>
  <si>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</si>
  <si>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</si>
  <si>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</si>
  <si>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</si>
  <si>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</si>
  <si>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</si>
  <si>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</si>
  <si>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</si>
  <si>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</si>
  <si>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</si>
  <si>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</si>
  <si>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</si>
  <si>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</si>
  <si>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</si>
  <si>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</si>
  <si>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</si>
  <si>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</si>
  <si>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</si>
  <si>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</si>
  <si>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</si>
  <si>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</si>
  <si>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</si>
  <si>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</si>
  <si>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</si>
  <si>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</si>
  <si>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</si>
  <si>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</si>
  <si>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</si>
  <si>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</si>
  <si>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</si>
  <si>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</si>
  <si>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</si>
  <si>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</si>
  <si>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</si>
  <si>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</si>
  <si>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</si>
  <si>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</si>
  <si>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</si>
  <si>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</si>
  <si>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</si>
  <si>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</si>
  <si>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</si>
  <si>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</si>
  <si>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</si>
  <si>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</si>
  <si>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</si>
  <si>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</si>
  <si>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</si>
  <si>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</si>
  <si>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</si>
  <si>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</si>
  <si>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</si>
  <si>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</si>
  <si>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</si>
  <si>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</si>
  <si>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</si>
  <si>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</si>
  <si>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</si>
  <si>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</si>
  <si>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</si>
  <si>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</si>
  <si>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</si>
  <si>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</si>
  <si>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</si>
  <si>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</si>
  <si>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</si>
  <si>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</si>
  <si>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</si>
  <si>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</si>
  <si>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</si>
  <si>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</si>
  <si>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</si>
  <si>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</si>
  <si>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</si>
  <si>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</si>
  <si>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</si>
  <si>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</si>
  <si>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</si>
  <si>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</si>
  <si>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</si>
  <si>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</si>
  <si>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</si>
  <si>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</si>
  <si>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</si>
  <si>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</si>
  <si>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</si>
  <si>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</si>
  <si>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</si>
  <si>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</si>
  <si>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</si>
  <si>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</si>
  <si>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</si>
  <si>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</si>
  <si>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</si>
  <si>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</si>
  <si>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</si>
  <si>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</si>
  <si>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</si>
  <si>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</si>
  <si>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</si>
  <si>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</si>
  <si>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</si>
  <si>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</si>
  <si>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</si>
  <si>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</si>
  <si>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</si>
  <si>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</si>
  <si>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</si>
  <si>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</si>
  <si>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</si>
  <si>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</si>
  <si>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</si>
  <si>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</si>
  <si>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</si>
  <si>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</si>
  <si>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</si>
  <si>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</si>
  <si>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</si>
  <si>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</si>
  <si>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</si>
  <si>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</si>
  <si>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</si>
  <si>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</si>
  <si>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</si>
  <si>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</si>
  <si>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</si>
  <si>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</si>
  <si>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</si>
  <si>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</si>
  <si>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</si>
  <si>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</si>
  <si>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</si>
  <si>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</si>
  <si>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</si>
  <si>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</si>
  <si>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</si>
  <si>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</si>
  <si>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</si>
  <si>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</si>
  <si>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</si>
  <si>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</si>
  <si>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</si>
  <si>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</si>
  <si>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</si>
  <si>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</si>
  <si>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</si>
  <si>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</si>
  <si>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</si>
  <si>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</si>
  <si>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</si>
  <si>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</si>
  <si>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</si>
  <si>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</si>
  <si>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</si>
  <si>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</si>
  <si>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</si>
  <si>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</si>
  <si>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</si>
  <si>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</si>
  <si>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</si>
  <si>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</si>
  <si>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</si>
  <si>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</si>
  <si>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</si>
  <si>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</si>
  <si>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</si>
  <si>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</si>
  <si>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</si>
  <si>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</si>
  <si>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</si>
  <si>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</si>
  <si>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</si>
  <si>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</si>
  <si>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</si>
  <si>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</si>
  <si>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</si>
  <si>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</si>
  <si>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</si>
  <si>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</si>
  <si>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</si>
  <si>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</si>
  <si>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</si>
  <si>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</si>
  <si>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</si>
  <si>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</si>
  <si>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</si>
  <si>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</si>
  <si>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</si>
  <si>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</si>
  <si>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</si>
  <si>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</si>
  <si>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</si>
  <si>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</si>
  <si>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</si>
  <si>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</si>
  <si>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</si>
  <si>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</si>
  <si>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</si>
  <si>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</si>
  <si>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</si>
  <si>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</si>
  <si>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</si>
  <si>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</si>
  <si>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</si>
  <si>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</si>
  <si>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</si>
  <si>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</si>
  <si>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</si>
  <si>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</si>
  <si>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</si>
  <si>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</si>
  <si>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</si>
  <si>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</si>
  <si>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</si>
  <si>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</si>
  <si>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</si>
  <si>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</si>
  <si>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</si>
  <si>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</si>
  <si>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</si>
  <si>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</si>
  <si>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</si>
  <si>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</si>
  <si>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</si>
  <si>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</si>
  <si>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</si>
  <si>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</si>
  <si>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</si>
  <si>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</si>
  <si>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</si>
  <si>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</si>
  <si>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</si>
  <si>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</si>
  <si>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</si>
  <si>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</si>
  <si>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</si>
  <si>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</si>
  <si>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</si>
  <si>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</si>
  <si>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</si>
  <si>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</si>
  <si>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</si>
  <si>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</si>
  <si>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</si>
  <si>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</si>
  <si>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</si>
  <si>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</si>
  <si>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</si>
  <si>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</si>
  <si>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</si>
  <si>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</si>
  <si>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</si>
  <si>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</si>
  <si>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</si>
  <si>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</si>
  <si>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</si>
  <si>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</si>
  <si>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</si>
  <si>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</si>
  <si>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</si>
  <si>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</si>
  <si>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</si>
  <si>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</si>
  <si>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</si>
  <si>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</si>
  <si>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</si>
  <si>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</si>
  <si>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</si>
  <si>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</si>
  <si>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</si>
  <si>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</si>
  <si>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</si>
  <si>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</si>
  <si>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</si>
  <si>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</si>
  <si>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</si>
  <si>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</si>
  <si>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</si>
  <si>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</si>
  <si>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</si>
  <si>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</si>
  <si>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</si>
  <si>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</si>
  <si>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</si>
  <si>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</si>
  <si>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</si>
  <si>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</si>
  <si>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</si>
  <si>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</si>
  <si>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</si>
  <si>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</si>
  <si>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</si>
  <si>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</si>
  <si>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</si>
  <si>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</si>
  <si>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</si>
  <si>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</si>
  <si>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</si>
  <si>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</si>
  <si>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</si>
  <si>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</si>
  <si>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</si>
  <si>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</si>
  <si>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</si>
  <si>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</si>
  <si>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</si>
  <si>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</si>
  <si>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</si>
  <si>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</si>
  <si>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</si>
  <si>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</si>
  <si>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</si>
  <si>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</si>
  <si>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</si>
  <si>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</si>
  <si>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</si>
  <si>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</si>
  <si>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</si>
  <si>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</si>
  <si>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</si>
  <si>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</si>
  <si>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</si>
  <si>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</si>
  <si>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</si>
  <si>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</si>
  <si>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</si>
  <si>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</si>
  <si>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</si>
  <si>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</si>
  <si>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</si>
  <si>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</si>
  <si>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</si>
  <si>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</si>
  <si>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</si>
  <si>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</si>
  <si>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</si>
  <si>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</si>
  <si>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</si>
  <si>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</si>
  <si>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</si>
  <si>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</si>
  <si>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</si>
  <si>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</si>
  <si>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</si>
  <si>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</si>
  <si>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</si>
  <si>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</si>
  <si>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</si>
  <si>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</si>
  <si>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</si>
  <si>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</si>
  <si>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</si>
  <si>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</si>
  <si>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</si>
  <si>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</si>
  <si>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</si>
  <si>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</si>
  <si>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</si>
  <si>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</si>
  <si>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</si>
  <si>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</si>
  <si>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</si>
  <si>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</si>
  <si>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</si>
  <si>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</si>
  <si>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</si>
  <si>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</si>
  <si>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</si>
  <si>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</si>
  <si>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</si>
  <si>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</si>
  <si>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</si>
  <si>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</si>
  <si>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</si>
  <si>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</si>
  <si>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</si>
  <si>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</si>
  <si>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</si>
  <si>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</si>
  <si>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</si>
  <si>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</si>
  <si>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</si>
  <si>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</si>
  <si>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</si>
  <si>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</si>
  <si>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</si>
  <si>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</si>
  <si>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</si>
  <si>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</si>
  <si>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</si>
  <si>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</si>
  <si>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</si>
  <si>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</si>
  <si>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</si>
  <si>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</si>
  <si>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</si>
  <si>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</si>
  <si>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</si>
  <si>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</si>
  <si>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</si>
  <si>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</si>
  <si>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</si>
  <si>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</si>
  <si>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</si>
  <si>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</si>
  <si>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</si>
  <si>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</si>
  <si>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</si>
  <si>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</si>
  <si>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</si>
  <si>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</si>
  <si>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</si>
  <si>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</si>
  <si>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</si>
  <si>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</si>
  <si>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</si>
  <si>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</si>
  <si>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</si>
  <si>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</si>
  <si>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</si>
  <si>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</si>
  <si>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</si>
  <si>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</si>
  <si>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</si>
  <si>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</si>
  <si>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</si>
  <si>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</si>
  <si>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</si>
  <si>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</si>
  <si>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</si>
  <si>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</si>
  <si>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</si>
  <si>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</si>
  <si>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</si>
  <si>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</si>
  <si>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</si>
  <si>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</si>
  <si>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</si>
  <si>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</si>
  <si>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</si>
  <si>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</si>
  <si>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</si>
  <si>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</si>
  <si>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</si>
  <si>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</si>
  <si>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</si>
  <si>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</si>
  <si>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</si>
  <si>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</si>
  <si>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</si>
  <si>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</si>
  <si>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</si>
  <si>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</si>
  <si>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</si>
  <si>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</si>
  <si>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</si>
  <si>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</si>
  <si>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</si>
  <si>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</si>
  <si>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</si>
  <si>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</si>
  <si>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</si>
  <si>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</si>
  <si>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</si>
  <si>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</si>
  <si>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</si>
  <si>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</si>
  <si>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</si>
  <si>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</si>
  <si>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</si>
  <si>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</si>
  <si>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</si>
  <si>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</si>
  <si>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</si>
  <si>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</si>
  <si>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</si>
  <si>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</si>
  <si>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</si>
  <si>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</si>
  <si>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</si>
  <si>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</si>
  <si>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</si>
  <si>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</si>
  <si>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</si>
  <si>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</si>
  <si>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</si>
  <si>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</si>
  <si>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</si>
  <si>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</si>
  <si>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</si>
  <si>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</si>
  <si>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</si>
  <si>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</si>
  <si>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</si>
  <si>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</si>
  <si>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</si>
  <si>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</si>
  <si>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</si>
  <si>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</si>
  <si>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</si>
  <si>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</si>
  <si>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</si>
  <si>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</si>
  <si>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</si>
  <si>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</si>
  <si>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</si>
  <si>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</si>
  <si>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</si>
  <si>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</si>
  <si>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</si>
  <si>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</si>
  <si>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</si>
  <si>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</si>
  <si>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</si>
  <si>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</si>
  <si>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</si>
  <si>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</si>
  <si>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</si>
  <si>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</si>
  <si>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</si>
  <si>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</si>
  <si>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</si>
  <si>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</si>
  <si>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</si>
  <si>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</si>
  <si>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</si>
  <si>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</si>
  <si>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</si>
  <si>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</si>
  <si>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</si>
  <si>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</si>
  <si>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</si>
  <si>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</si>
  <si>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</si>
  <si>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</si>
  <si>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</si>
  <si>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</si>
  <si>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</si>
  <si>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</si>
  <si>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</si>
  <si>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</si>
  <si>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</si>
  <si>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</si>
  <si>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</si>
  <si>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</si>
  <si>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</si>
  <si>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</si>
  <si>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</si>
  <si>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</si>
  <si>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</si>
  <si>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</si>
  <si>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</si>
  <si>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</si>
  <si>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</si>
  <si>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</si>
  <si>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</si>
  <si>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</si>
  <si>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</si>
  <si>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</si>
  <si>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</si>
  <si>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</si>
  <si>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</si>
  <si>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</si>
  <si>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</si>
  <si>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</si>
  <si>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</si>
  <si>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</si>
  <si>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</si>
  <si>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</si>
  <si>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</si>
  <si>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</si>
  <si>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</si>
  <si>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</si>
  <si>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</si>
  <si>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</si>
  <si>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</si>
  <si>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</si>
  <si>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</si>
  <si>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</si>
  <si>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</si>
  <si>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</si>
  <si>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</si>
  <si>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</si>
  <si>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</si>
  <si>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</si>
  <si>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</si>
  <si>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</si>
  <si>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</si>
  <si>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</si>
  <si>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</si>
  <si>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</si>
  <si>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</si>
  <si>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</si>
  <si>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</si>
  <si>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</si>
  <si>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</si>
  <si>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</si>
  <si>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</si>
  <si>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</si>
  <si>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</si>
  <si>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</si>
  <si>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</si>
  <si>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</si>
  <si>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</si>
  <si>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</si>
  <si>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</si>
  <si>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</si>
  <si>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</si>
  <si>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</si>
  <si>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</si>
  <si>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</si>
  <si>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</si>
  <si>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</si>
  <si>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</si>
  <si>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</si>
  <si>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</si>
  <si>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</si>
  <si>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</si>
  <si>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</si>
  <si>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</si>
  <si>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</si>
  <si>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</si>
  <si>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</si>
  <si>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</si>
  <si>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</si>
  <si>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</si>
  <si>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</si>
  <si>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</si>
  <si>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</si>
  <si>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</si>
  <si>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</si>
  <si>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</si>
  <si>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</si>
  <si>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</si>
  <si>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</si>
  <si>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</si>
  <si>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</si>
  <si>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</si>
  <si>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</si>
  <si>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</si>
  <si>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</si>
  <si>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</si>
  <si>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</si>
  <si>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</si>
  <si>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</si>
  <si>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</si>
  <si>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</si>
  <si>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</si>
  <si>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</si>
  <si>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</si>
  <si>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</si>
  <si>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</si>
  <si>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</si>
  <si>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</si>
  <si>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</si>
  <si>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</si>
  <si>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</si>
  <si>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</si>
  <si>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</si>
  <si>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</si>
  <si>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</si>
  <si>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</si>
  <si>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</si>
  <si>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</si>
  <si>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</si>
  <si>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</si>
  <si>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</si>
  <si>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</si>
  <si>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</si>
  <si>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</si>
  <si>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</si>
  <si>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</si>
  <si>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</si>
  <si>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</si>
  <si>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</si>
  <si>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</si>
  <si>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</si>
  <si>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</si>
  <si>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</si>
  <si>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</si>
  <si>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</si>
  <si>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</si>
  <si>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</si>
  <si>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</si>
  <si>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</si>
  <si>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</si>
  <si>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</si>
  <si>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</si>
  <si>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</si>
  <si>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</si>
  <si>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</si>
  <si>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</si>
  <si>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</si>
  <si>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</si>
  <si>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</si>
  <si>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</si>
  <si>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</si>
  <si>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</si>
  <si>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</si>
  <si>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</si>
  <si>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</si>
  <si>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</si>
  <si>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</si>
  <si>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</si>
  <si>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</si>
  <si>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</si>
  <si>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</si>
  <si>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</si>
  <si>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</si>
  <si>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</si>
  <si>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</si>
  <si>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</si>
  <si>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</si>
  <si>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</si>
  <si>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</si>
  <si>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</si>
  <si>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</si>
  <si>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</si>
  <si>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</si>
  <si>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</si>
  <si>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</si>
  <si>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</si>
  <si>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</si>
  <si>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</si>
  <si>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</si>
  <si>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</si>
  <si>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</si>
  <si>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</si>
  <si>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</si>
  <si>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</si>
  <si>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</si>
  <si>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</si>
  <si>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</si>
  <si>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</si>
  <si>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</si>
  <si>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</si>
  <si>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</si>
  <si>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</si>
  <si>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</si>
  <si>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</si>
  <si>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</si>
  <si>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</si>
  <si>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</si>
  <si>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</si>
  <si>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</si>
  <si>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</si>
  <si>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</si>
  <si>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</si>
  <si>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</si>
  <si>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</si>
  <si>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</si>
  <si>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</si>
  <si>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</si>
  <si>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</si>
  <si>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</si>
  <si>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</si>
  <si>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</si>
  <si>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</si>
  <si>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</si>
  <si>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</si>
  <si>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</si>
  <si>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</si>
  <si>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</si>
  <si>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</si>
  <si>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</si>
  <si>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</si>
  <si>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</si>
  <si>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</si>
  <si>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</si>
  <si>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</si>
  <si>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</si>
  <si>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</si>
  <si>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</si>
  <si>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</si>
  <si>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</si>
  <si>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</si>
  <si>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</si>
  <si>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</si>
  <si>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</si>
  <si>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</si>
  <si>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</si>
  <si>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</si>
  <si>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</si>
  <si>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</si>
  <si>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</si>
  <si>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</si>
  <si>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</si>
  <si>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</si>
  <si>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</si>
  <si>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</si>
  <si>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</si>
  <si>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</si>
  <si>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</si>
  <si>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</si>
  <si>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</si>
  <si>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</si>
  <si>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</si>
  <si>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</si>
  <si>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</si>
  <si>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</si>
  <si>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</si>
  <si>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</si>
  <si>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</si>
  <si>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</si>
  <si>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</si>
  <si>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</si>
  <si>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</si>
  <si>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</si>
  <si>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</si>
  <si>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</si>
  <si>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</si>
  <si>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</si>
  <si>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</si>
  <si>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</si>
  <si>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</si>
  <si>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</si>
  <si>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</si>
  <si>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</si>
  <si>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</si>
  <si>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</si>
  <si>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</si>
  <si>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</si>
  <si>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</si>
  <si>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</si>
  <si>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</si>
  <si>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</si>
  <si>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</si>
  <si>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</si>
  <si>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</si>
  <si>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</si>
  <si>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</si>
  <si>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</si>
  <si>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</si>
  <si>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</si>
  <si>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</si>
  <si>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</si>
  <si>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</si>
  <si>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</si>
  <si>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</si>
  <si>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</si>
  <si>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</si>
  <si>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</si>
  <si>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</si>
  <si>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</si>
  <si>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</si>
  <si>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</si>
  <si>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</si>
  <si>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</si>
  <si>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</si>
  <si>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</si>
  <si>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</si>
  <si>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</si>
  <si>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</si>
  <si>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</si>
  <si>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</si>
  <si>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</si>
  <si>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</si>
  <si>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</si>
  <si>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</si>
  <si>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</si>
  <si>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</si>
  <si>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</si>
  <si>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</si>
  <si>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</si>
  <si>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</si>
  <si>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</si>
  <si>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</si>
  <si>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</si>
  <si>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</si>
  <si>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</si>
  <si>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</si>
  <si>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</si>
  <si>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</si>
  <si>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</si>
  <si>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</si>
  <si>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</si>
  <si>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</si>
  <si>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</si>
  <si>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</si>
  <si>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</si>
  <si>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</si>
  <si>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</si>
  <si>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</si>
  <si>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</si>
  <si>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</si>
  <si>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</si>
  <si>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</si>
  <si>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</si>
  <si>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</si>
  <si>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</si>
  <si>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</si>
  <si>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</si>
  <si>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</si>
  <si>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</si>
  <si>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</si>
  <si>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</si>
  <si>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</si>
  <si>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</si>
  <si>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</si>
  <si>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</si>
  <si>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</si>
  <si>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</si>
  <si>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</si>
  <si>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</si>
  <si>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</si>
  <si>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</si>
  <si>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</si>
  <si>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</si>
  <si>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</si>
  <si>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</si>
  <si>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</si>
  <si>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</si>
  <si>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</si>
  <si>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</si>
  <si>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</si>
  <si>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</si>
  <si>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</si>
  <si>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</si>
  <si>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</si>
  <si>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</si>
  <si>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</si>
  <si>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</si>
  <si>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</si>
  <si>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</si>
  <si>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</si>
  <si>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</si>
  <si>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</si>
  <si>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</si>
  <si>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</si>
  <si>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</si>
  <si>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</si>
  <si>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</si>
  <si>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</si>
  <si>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</si>
  <si>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</si>
  <si>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</si>
  <si>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</si>
  <si>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</si>
  <si>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</si>
  <si>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</si>
  <si>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</si>
  <si>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</si>
  <si>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</si>
  <si>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</si>
  <si>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</si>
  <si>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</si>
  <si>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</si>
  <si>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</si>
  <si>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</si>
  <si>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</si>
  <si>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</si>
  <si>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</si>
  <si>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</si>
  <si>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</si>
  <si>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</si>
  <si>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</si>
  <si>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</si>
  <si>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</si>
  <si>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</si>
  <si>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</si>
  <si>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</si>
  <si>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</si>
  <si>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</si>
  <si>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</si>
  <si>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</si>
  <si>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</si>
  <si>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</si>
  <si>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</si>
  <si>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</si>
  <si>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</si>
  <si>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</si>
  <si>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</si>
  <si>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</si>
  <si>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</si>
  <si>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</si>
  <si>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</si>
  <si>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</si>
  <si>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</si>
  <si>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</si>
  <si>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</si>
  <si>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</si>
  <si>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</si>
  <si>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</si>
  <si>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</si>
  <si>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</si>
  <si>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</si>
  <si>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</si>
  <si>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</si>
  <si>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</si>
  <si>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</si>
  <si>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</si>
  <si>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</si>
  <si>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</si>
  <si>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</si>
  <si>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</si>
  <si>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</si>
  <si>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</si>
  <si>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</si>
  <si>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</si>
  <si>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</si>
  <si>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</si>
  <si>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</si>
  <si>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</si>
  <si>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</si>
  <si>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</si>
  <si>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</si>
  <si>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</si>
  <si>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</si>
  <si>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</si>
  <si>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</si>
  <si>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</si>
  <si>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</si>
  <si>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</si>
  <si>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</si>
  <si>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</si>
  <si>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</si>
  <si>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</si>
  <si>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</si>
  <si>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</si>
  <si>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</si>
  <si>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</si>
  <si>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</si>
  <si>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</si>
  <si>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</si>
  <si>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</si>
  <si>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</si>
  <si>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</si>
  <si>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</si>
  <si>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</si>
  <si>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</si>
  <si>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</si>
  <si>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</si>
  <si>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</si>
  <si>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</si>
  <si>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</si>
  <si>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</si>
  <si>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</si>
  <si>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</si>
  <si>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</si>
  <si>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</si>
  <si>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</si>
  <si>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</si>
  <si>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</si>
  <si>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</si>
  <si>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</si>
  <si>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</si>
  <si>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</si>
  <si>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</si>
  <si>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</si>
  <si>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</si>
  <si>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</si>
  <si>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</si>
  <si>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</si>
  <si>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</si>
  <si>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</si>
  <si>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</si>
  <si>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</si>
  <si>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</si>
  <si>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</si>
  <si>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</si>
  <si>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</si>
  <si>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</si>
  <si>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</si>
  <si>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</si>
  <si>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</si>
  <si>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</si>
  <si>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</si>
  <si>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</si>
  <si>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</si>
  <si>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</si>
  <si>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</si>
  <si>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</si>
  <si>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</si>
  <si>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</si>
  <si>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</si>
  <si>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</si>
  <si>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</si>
  <si>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</si>
  <si>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</si>
  <si>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</si>
  <si>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</si>
  <si>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</si>
  <si>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</si>
  <si>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</si>
  <si>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</si>
  <si>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</si>
  <si>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</si>
  <si>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</si>
  <si>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</si>
  <si>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</si>
  <si>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</si>
  <si>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</si>
  <si>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</si>
  <si>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</si>
  <si>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</si>
  <si>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</si>
  <si>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</si>
  <si>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</si>
  <si>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</si>
  <si>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</si>
  <si>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</si>
  <si>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</si>
  <si>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</si>
  <si>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</si>
  <si>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</si>
  <si>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</si>
  <si>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</si>
  <si>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</si>
  <si>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</si>
  <si>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</si>
  <si>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</si>
  <si>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</si>
  <si>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</si>
  <si>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</si>
  <si>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</si>
  <si>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</si>
  <si>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</si>
  <si>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</si>
  <si>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</si>
  <si>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</si>
  <si>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</si>
  <si>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</si>
  <si>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</si>
  <si>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</si>
  <si>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</si>
  <si>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</si>
  <si>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</si>
  <si>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</si>
  <si>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</si>
  <si>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</si>
  <si>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</si>
  <si>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</si>
  <si>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</si>
  <si>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</si>
  <si>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</si>
  <si>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</si>
  <si>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</si>
  <si>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</si>
  <si>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</si>
  <si>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</si>
  <si>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</si>
  <si>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</si>
  <si>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</si>
  <si>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</si>
  <si>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</si>
  <si>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</si>
  <si>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</si>
  <si>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</si>
  <si>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</si>
  <si>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</si>
  <si>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</si>
  <si>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</si>
  <si>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</si>
  <si>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</si>
  <si>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</si>
  <si>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</si>
  <si>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</si>
  <si>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</si>
  <si>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</si>
  <si>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</si>
  <si>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</si>
  <si>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</si>
  <si>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</si>
  <si>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</si>
  <si>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</si>
  <si>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</si>
  <si>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</si>
  <si>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</si>
  <si>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</si>
  <si>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</si>
  <si>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</si>
  <si>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</si>
  <si>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</si>
  <si>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</si>
  <si>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</si>
  <si>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</si>
  <si>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</si>
  <si>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</si>
  <si>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</si>
  <si>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</si>
  <si>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</si>
  <si>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</si>
  <si>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</si>
  <si>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</si>
  <si>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</si>
  <si>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</si>
  <si>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</si>
  <si>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</si>
  <si>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</si>
  <si>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</si>
  <si>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</si>
  <si>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</si>
  <si>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</si>
  <si>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</si>
  <si>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</si>
  <si>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</si>
  <si>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</si>
  <si>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</si>
  <si>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</si>
  <si>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</si>
  <si>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</si>
  <si>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</si>
  <si>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</si>
  <si>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</si>
  <si>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</si>
  <si>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</si>
  <si>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</si>
  <si>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</si>
  <si>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</si>
  <si>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</si>
  <si>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</si>
  <si>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</si>
  <si>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</si>
  <si>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</si>
  <si>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</si>
  <si>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</si>
  <si>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</si>
  <si>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</si>
  <si>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</si>
  <si>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</si>
  <si>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</si>
  <si>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</si>
  <si>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</si>
  <si>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</si>
  <si>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</si>
  <si>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</si>
  <si>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</si>
  <si>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</si>
  <si>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</si>
  <si>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</si>
  <si>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</si>
  <si>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</si>
  <si>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</si>
  <si>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</si>
  <si>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</si>
  <si>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</si>
  <si>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</si>
  <si>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</si>
  <si>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</si>
  <si>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</si>
  <si>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</si>
  <si>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</si>
  <si>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</si>
  <si>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</si>
  <si>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</si>
  <si>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</si>
  <si>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</si>
  <si>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</si>
  <si>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</si>
  <si>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</si>
  <si>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</si>
  <si>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</si>
  <si>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</si>
  <si>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</si>
  <si>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</si>
  <si>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</si>
  <si>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</si>
  <si>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</si>
  <si>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</si>
  <si>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</si>
  <si>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</si>
  <si>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</si>
  <si>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</si>
  <si>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</si>
  <si>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</si>
  <si>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</si>
  <si>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</si>
  <si>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</si>
  <si>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</si>
  <si>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</si>
  <si>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</si>
  <si>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</si>
  <si>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</si>
  <si>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</si>
  <si>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</si>
  <si>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</si>
  <si>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</si>
  <si>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</si>
  <si>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</si>
  <si>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</si>
  <si>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</si>
  <si>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</si>
  <si>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</si>
  <si>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</si>
  <si>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</si>
  <si>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</si>
  <si>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</si>
  <si>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</si>
  <si>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</si>
  <si>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</si>
  <si>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</si>
  <si>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</si>
  <si>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</si>
  <si>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</si>
  <si>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</si>
  <si>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</si>
  <si>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</si>
  <si>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</si>
  <si>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</si>
  <si>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</si>
  <si>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</si>
  <si>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</si>
  <si>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</si>
  <si>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</si>
  <si>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</si>
  <si>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</si>
  <si>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</si>
  <si>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</si>
  <si>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</si>
  <si>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</si>
  <si>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</si>
  <si>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</si>
  <si>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</si>
  <si>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</si>
  <si>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</si>
  <si>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</si>
  <si>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</si>
  <si>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</si>
  <si>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</si>
  <si>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</si>
  <si>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</si>
  <si>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</si>
  <si>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</si>
  <si>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</si>
  <si>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</si>
  <si>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</si>
  <si>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</si>
  <si>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</si>
  <si>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</si>
  <si>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</si>
  <si>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</si>
  <si>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</si>
  <si>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</si>
  <si>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</si>
  <si>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</si>
  <si>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</si>
  <si>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</si>
  <si>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</si>
  <si>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</si>
  <si>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</si>
  <si>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</si>
  <si>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</si>
  <si>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</si>
  <si>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</si>
  <si>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</si>
  <si>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</si>
  <si>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</si>
  <si>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</si>
  <si>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</si>
  <si>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</si>
  <si>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</si>
  <si>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</si>
  <si>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</si>
  <si>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</si>
  <si>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</si>
  <si>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</si>
  <si>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</si>
  <si>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</si>
  <si>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</si>
  <si>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</si>
  <si>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</si>
  <si>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</si>
  <si>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</si>
  <si>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</si>
  <si>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</si>
  <si>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</si>
  <si>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</si>
  <si>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</si>
  <si>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</si>
  <si>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</si>
  <si>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</si>
  <si>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</si>
  <si>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</si>
  <si>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</si>
  <si>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</si>
  <si>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</si>
  <si>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</si>
  <si>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</si>
  <si>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</si>
  <si>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</si>
  <si>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</si>
  <si>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</si>
  <si>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</si>
  <si>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</si>
  <si>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</si>
  <si>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</si>
  <si>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</si>
  <si>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</si>
  <si>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</si>
  <si>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</si>
  <si>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</si>
  <si>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</si>
  <si>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</si>
  <si>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</si>
  <si>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</si>
  <si>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</si>
  <si>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</si>
  <si>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</si>
  <si>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</si>
  <si>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</si>
  <si>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</si>
  <si>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</si>
  <si>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</si>
  <si>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</si>
  <si>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</si>
  <si>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</si>
  <si>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</si>
  <si>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</si>
  <si>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</si>
  <si>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</si>
  <si>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</si>
  <si>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</si>
  <si>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</si>
  <si>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</si>
  <si>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</si>
  <si>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</si>
  <si>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</si>
  <si>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</si>
  <si>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</si>
  <si>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</si>
  <si>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</si>
  <si>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</si>
  <si>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</si>
  <si>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</si>
  <si>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</si>
  <si>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</si>
  <si>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</si>
  <si>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</si>
  <si>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</si>
  <si>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</si>
  <si>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</si>
  <si>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</si>
  <si>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</si>
  <si>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</si>
  <si>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</si>
  <si>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</si>
  <si>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</si>
  <si>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</si>
  <si>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</si>
  <si>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</si>
  <si>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</si>
  <si>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</si>
  <si>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</si>
  <si>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</si>
  <si>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</si>
  <si>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</si>
  <si>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</si>
  <si>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</si>
  <si>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</si>
  <si>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</si>
  <si>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</si>
  <si>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</si>
  <si>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</si>
  <si>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</si>
  <si>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</si>
  <si>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</si>
  <si>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</si>
  <si>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</si>
  <si>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</si>
  <si>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</si>
  <si>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</si>
  <si>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</si>
  <si>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</si>
  <si>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</si>
  <si>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</si>
  <si>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</si>
  <si>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</si>
  <si>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</si>
  <si>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</si>
  <si>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</si>
  <si>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</si>
  <si>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</si>
  <si>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</si>
  <si>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</si>
  <si>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</si>
  <si>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</si>
  <si>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</si>
  <si>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</si>
  <si>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</si>
  <si>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</si>
  <si>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</si>
  <si>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</si>
  <si>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</si>
  <si>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</si>
  <si>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</si>
  <si>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</si>
  <si>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</si>
  <si>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</si>
  <si>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</si>
  <si>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</si>
  <si>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</si>
  <si>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</si>
  <si>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</si>
  <si>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</si>
  <si>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</si>
  <si>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</si>
  <si>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</si>
  <si>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</si>
  <si>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</si>
  <si>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</si>
  <si>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</si>
  <si>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</si>
  <si>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</si>
  <si>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</si>
  <si>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</si>
  <si>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</si>
  <si>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</si>
  <si>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</si>
  <si>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</si>
  <si>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</si>
  <si>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</si>
  <si>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</si>
  <si>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</si>
  <si>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</si>
  <si>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</si>
  <si>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</si>
  <si>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</si>
  <si>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</si>
  <si>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</si>
  <si>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</si>
  <si>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PCM-20251202-00001532</t>
  </si>
  <si>
    <t>Team at site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</si>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</sst>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5" dataDxfId="154" headerRowBorderDxfId="152" tableBorderDxfId="153" totalsRowBorderDxfId="151">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330.98219606481143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6.695300925639458E-2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0.14754328703565989</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45993.930621990738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45993.930621990738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45993.930621990738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45993.930621990738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45993.930621990738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45993.930621990738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45993.930621990738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45993.930621990738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45993.930621990738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45993.930621990738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45993.930621990738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45993.930621990738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45993.930621990738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45993.930621990738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45993.930621990738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45993.930621990738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45993.930621990738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45993.930621990738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45993.930621990738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45993.930621990738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45993.930621990738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45993.930621990738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45993.930621990738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45993.930621990738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45993.930621990738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45993.930621990738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45993.930621990738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45993.930621990738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45993.930621990738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45993.930621990738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45993.930621990738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45993.930621990738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45993.930621990738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45993.930621990738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45993.930621990738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45993.930621990738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45993.930621990738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45993.930621990738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45993.930621990738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45993.930621990738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45993.930621990738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45993.930621990738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45993.930621990738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45993.930621990738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45993.930621990738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45993.930621990738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45993.930621990738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45993.930621990738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45993.930621990738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45993.930621990738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45993.930621990738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45993.930621990738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45993.930621990738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45993.930621990738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45993.930621990738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45993.930621990738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45993.930621990738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45993.930621990738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45993.930621990738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45993.930621990738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45993.930621990738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45993.930621990738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45993.930621990738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45993.930621990738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45993.930621990738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45993.930621990738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45993.930621990738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45993.930621990738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45993.930621990738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45993.930621990738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45993.930621990738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45993.930621990738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45993.930621990738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45993.930621990738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45993.930621990738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45993.930621990738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45993.930621990738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45993.930621990738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45993.930621990738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45993.930621990738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45993.930621990738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45993.930621990738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45993.930621990738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45993.930621990738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45993.930621990738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45993.930621990738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45993.930621990738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45993.930621990738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45993.930621990738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45993.930621990738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45993.930621990738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45993.930621990738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45993.930621990738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45993.930621990738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45993.930621990738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45993.930621990738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45993.930621990738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45993.930621990738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45993.930621990738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45993.930621990738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45993.930621990738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45993.930621990738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45993.930621990738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45993.930621990738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45993.930621990738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45993.930621990738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45993.930621990738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45993.930621990738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45993.930621990738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45993.930621990738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45993.930621990738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45993.930621990738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45993.930621990738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45993.930621990738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45993.930621990738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45993.930621990738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45993.930621990738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45993.930621990738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45993.930621990738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45993.930621990738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45993.930621990738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45993.930621990738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45993.930621990738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45993.930621990738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45993.930621990738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45993.930621990738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45993.930621990738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45993.930621990738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45993.930621990738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45993.930621990738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45993.930621990738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45993.930621990738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45993.930621990738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45993.930621990738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45993.930621990738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45993.930621990738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45993.930621990738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45993.930621990738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45993.930621990738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45993.930621990738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45993.930621990738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45993.930621990738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45993.930621990738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45993.930621990738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45993.930621990738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45993.930621990738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45993.930621990738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45993.930621990738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45993.930621990738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45993.930621990738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45993.930621990738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45993.930621990738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45993.930621990738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45993.930621990738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45993.930621990738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45993.930621990738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45993.930621990738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45993.930621990738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45993.930621990738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45993.930621990738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45993.930621990738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45993.930621990738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45993.930621990738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45993.930621990738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45993.930621990738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45993.930621990738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45993.930621990738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45993.930621990738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45993.930621990738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45993.930621990738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45993.930621990738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45993.930621990738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45993.930621990738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45993.930621990738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45993.930621990738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45993.930621990738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45993.930621990738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45993.930621990738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45993.930621990738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45993.930621990738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45993.930621990738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45993.930621990738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45993.930621990738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45993.930621990738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45993.930621990738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45993.930621990738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45993.930621990738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45993.930621990738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45993.930621990738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45993.930621990738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45993.930621990738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45993.930621990738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45993.930621990738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45993.930621990738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45993.930621990738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45993.930621990738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45993.930621990738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45993.930621990738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45993.930621990738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45993.930621990738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45993.930621990738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45993.930621990738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45993.930621990738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45993.930621990738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45993.930621990738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45993.930621990738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45993.930621990738</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0D79954F-1E06-42DB-9638-25CB1EDE80B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168.9307840277761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9.5432030092561035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25373</v>
      </c>
      <c r="E5" s="99" t="s">
        <v>39106</v>
      </c>
      <c r="F5" s="100">
        <v>45993.841331018521</v>
      </c>
      <c r="G5" s="101">
        <f ca="1">IFERROR(NOW()-F5,"-")</f>
        <v>8.929097221698612E-2</v>
      </c>
      <c r="H5" s="100">
        <v>45993.835775462961</v>
      </c>
      <c r="I5" s="18" t="str">
        <f>IFERROR(VLOOKUP(D5,DB!A:F,6,0),"")</f>
        <v>Generator-SG</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45993.930621990738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45993.930621990738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45993.930621990738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45993.930621990738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45993.930621990738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45993.930621990738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45993.930621990738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45993.930621990738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45993.930621990738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45993.930621990738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45993.930621990738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45993.930621990738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45993.930621990738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45993.930621990738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45993.930621990738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45993.930621990738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45993.930621990738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45993.930621990738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45993.930621990738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45993.930621990738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45993.930621990738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45993.930621990738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45993.930621990738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45993.930621990738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45993.930621990738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45993.930621990738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45993.930621990738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45993.930621990738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45993.930621990738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45993.930621990738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45993.930621990738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45993.930621990738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45993.930621990738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45993.930621990738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45993.930621990738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45993.930621990738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45993.930621990738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45993.930621990738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45993.930621990738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45993.930621990738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45993.930621990738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45993.930621990738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45993.930621990738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45993.930621990738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45993.930621990738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45993.930621990738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45993.930621990738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45993.930621990738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45993.930621990738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45993.930621990738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45993.930621990738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45993.930621990738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45993.930621990738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45993.930621990738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45993.930621990738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45993.930621990738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45993.930621990738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45993.930621990738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45993.930621990738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45993.930621990738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45993.930621990738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45993.930621990738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45993.930621990738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45993.930621990738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45993.930621990738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45993.930621990738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45993.930621990738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45993.930621990738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45993.930621990738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45993.930621990738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45993.930621990738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45993.930621990738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45993.930621990738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45993.930621990738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45993.930621990738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45993.930621990738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45993.930621990738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45993.930621990738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45993.930621990738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45993.930621990738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45993.930621990738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45993.930621990738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45993.930621990738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45993.930621990738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45993.930621990738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45993.930621990738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45993.930621990738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45993.930621990738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45993.930621990738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45993.930621990738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45993.930621990738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45993.930621990738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45993.930621990738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45993.930621990738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45993.930621990738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45993.930621990738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45993.930621990738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45993.930621990738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45993.930621990738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45993.930621990738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45993.930621990738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45993.930621990738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45993.930621990738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45993.930621990738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45993.930621990738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45993.930621990738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45993.930621990738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45993.930621990738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45993.930621990738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45993.930621990738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45993.930621990738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45993.930621990738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45993.930621990738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45993.930621990738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45993.930621990738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45993.930621990738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45993.930621990738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45993.930621990738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45993.930621990738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45993.930621990738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45993.930621990738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45993.930621990738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45993.930621990738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45993.930621990738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45993.930621990738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45993.930621990738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45993.930621990738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45993.930621990738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45993.930621990738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45993.930621990738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45993.930621990738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45993.930621990738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45993.930621990738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45993.930621990738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45993.930621990738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45993.930621990738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45993.930621990738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45993.930621990738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45993.930621990738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45993.930621990738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45993.930621990738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45993.930621990738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45993.930621990738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45993.930621990738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45993.930621990738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45993.930621990738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45993.930621990738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45993.930621990738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45993.930621990738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45993.930621990738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45993.930621990738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45993.930621990738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45993.930621990738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45993.930621990738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45993.930621990738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45993.930621990738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45993.930621990738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45993.930621990738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45993.930621990738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45993.930621990738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45993.930621990738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45993.930621990738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45993.930621990738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45993.930621990738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45993.930621990738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45993.930621990738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45993.930621990738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45993.930621990738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45993.930621990738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45993.930621990738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45993.930621990738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45993.930621990738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45993.930621990738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45993.930621990738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45993.930621990738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45993.930621990738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45993.930621990738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45993.930621990738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45993.930621990738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45993.930621990738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45993.930621990738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45993.930621990738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45993.930621990738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45993.930621990738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45993.930621990738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45993.930621990738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45993.930621990738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45993.930621990738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45993.930621990738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45993.930621990738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45993.930621990738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45993.930621990738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45993.930621990738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45993.930621990738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45993.930621990738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45993.930621990738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45993.930621990738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45993.930621990738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45993.930621990738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45993.930621990738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45993.930621990738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45993.930621990738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45993.930621990738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45993.930621990738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45993.930621990738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45993.930621990738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45993.930621990738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45993.930621990738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45993.930621990738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45993.930621990738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45993.930621990738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45993.930621990738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45993.930621990738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45993.930621990738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45993.930621990738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45993.930621990738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45993.930621990738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45993.930621990738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45993.930621990738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45993.930621990738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45993.930621990738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45993.930621990738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45993.930621990738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45993.930621990738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45993.930621990738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45993.930621990738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45993.930621990738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45993.930621990738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45993.930621990738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45993.930621990738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45993.930621990738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45993.930621990738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45993.930621990738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45993.930621990738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45993.930621990738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45993.930621990738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45993.930621990738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45993.930621990738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45993.930621990738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45993.930621990738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45993.930621990738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45993.930621990738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45993.930621990738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45993.930621990738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45993.930621990738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45993.930621990738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45993.930621990738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45993.930621990738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45993.930621990738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45993.930621990738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45993.930621990738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45993.930621990738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45993.930621990738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45993.930621990738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45993.930621990738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45993.930621990738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45993.930621990738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45993.930621990738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45993.930621990738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45993.930621990738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45993.930621990738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45993.930621990738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45993.930621990738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45993.930621990738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45993.930621990738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45993.930621990738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45993.930621990738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45993.930621990738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45993.930621990738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45993.930621990738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45993.930621990738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45993.930621990738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45993.930621990738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45993.930621990738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45993.930621990738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45993.930621990738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45993.930621990738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45993.930621990738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45993.930621990738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45993.930621990738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45993.930621990738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45993.930621990738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45993.930621990738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45993.930621990738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45993.930621990738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45993.930621990738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45993.930621990738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45993.930621990738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45993.930621990738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45993.930621990738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45993.930621990738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45993.930621990738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45993.930621990738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45993.930621990738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45993.930621990738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45993.930621990738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45993.930621990738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45993.930621990738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45993.930621990738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45993.930621990738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45993.930621990738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45993.930621990738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45993.930621990738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45993.930621990738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45993.930621990738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45993.930621990738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45993.930621990738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45993.930621990738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45993.930621990738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45993.930621990738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45993.930621990738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45993.930621990738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45993.930621990738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45993.930621990738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45993.930621990738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45993.930621990738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45993.930621990738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45993.930621990738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45993.930621990738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45993.930621990738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45993.930621990738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45993.930621990738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45993.930621990738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45993.930621990738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45993.930621990738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45993.930621990738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45993.930621990738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45993.930621990738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45993.930621990738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45993.930621990738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45993.930621990738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45993.930621990738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45993.930621990738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45993.930621990738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45993.930621990738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45993.930621990738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45993.930621990738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45993.930621990738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45993.930621990738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45993.930621990738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45993.930621990738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45993.930621990738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45993.930621990738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45993.930621990738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45993.930621990738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45993.930621990738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45993.930621990738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45993.930621990738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45993.930621990738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45993.930621990738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45993.930621990738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45993.930621990738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45993.930621990738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45993.930621990738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45993.930621990738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45993.930621990738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45993.930621990738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45993.930621990738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45993.930621990738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45993.930621990738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45993.930621990738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45993.930621990738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45993.930621990738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45993.930621990738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45993.930621990738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45993.930621990738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45993.930621990738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45993.930621990738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45993.930621990738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45993.930621990738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45993.930621990738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45993.930621990738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45993.930621990738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45993.930621990738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45993.930621990738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45993.930621990738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45993.930621990738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45993.930621990738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45993.930621990738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45993.930621990738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45993.930621990738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45993.930621990738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45993.930621990738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45993.930621990738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45993.930621990738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45993.930621990738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45993.930621990738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45993.930621990738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45993.930621990738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45993.930621990738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45993.930621990738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45993.930621990738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45993.930621990738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45993.930621990738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45993.930621990738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45993.930621990738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45993.930621990738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45993.930621990738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45993.930621990738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45993.930621990738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45993.930621990738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45993.930621990738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45993.930621990738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45993.930621990738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45993.930621990738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45993.930621990738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45993.930621990738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45993.930621990738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45993.930621990738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45993.930621990738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45993.930621990738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45993.930621990738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45993.930621990738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45993.930621990738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45993.930621990738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45993.930621990738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45993.930621990738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45993.930621990738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45993.930621990738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45993.930621990738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45993.930621990738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45993.930621990738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45993.930621990738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45993.930621990738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45993.930621990738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45993.930621990738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45993.930621990738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45993.930621990738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45993.930621990738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45993.930621990738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45993.930621990738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45993.930621990738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45993.930621990738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45993.930621990738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45993.930621990738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45993.930621990738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45993.930621990738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45993.930621990738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45993.930621990738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45993.930621990738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45993.930621990738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45993.930621990738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45993.930621990738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45993.930621990738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45993.930621990738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45993.930621990738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45993.930621990738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45993.930621990738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45993.930621990738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45993.930621990738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45993.930621990738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45993.930621990738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45993.930621990738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45993.930621990738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45993.930621990738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45993.930621990738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45993.930621990738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45993.930621990738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45993.930621990738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45993.930621990738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45993.930621990738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45993.930621990738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45993.930621990738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45993.930621990738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45993.930621990738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45993.930621990738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45993.930621990738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45993.930621990738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45993.930621990738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45993.930621990738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45993.930621990738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45993.930621990738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45993.930621990738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45993.930621990738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45993.930621990738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45993.930621990738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45993.930621990738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45993.930621990738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45993.930621990738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45993.930621990738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45993.930621990738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45993.930621990738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45993.930621990738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45993.930621990738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45993.930621990738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45993.930621990738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45993.930621990738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45993.930621990738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45993.930621990738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45993.930621990738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45993.930621990738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45993.930621990738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45993.930621990738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45993.930621990738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45993.930621990738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45993.930621990738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45993.930621990738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45993.930621990738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45993.930621990738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45993.930621990738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45993.930621990738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45993.930621990738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45993.930621990738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45993.930621990738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45993.930621990738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45993.930621990738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45993.930621990738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45993.930621990738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45993.930621990738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45993.930621990738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45993.930621990738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45993.930621990738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45993.930621990738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45993.930621990738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45993.930621990738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45993.930621990738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45993.930621990738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45993.930621990738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45993.930621990738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45993.930621990738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45993.930621990738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45993.930621990738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45993.930621990738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45993.930621990738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45993.930621990738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45993.930621990738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45993.930621990738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45993.930621990738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45993.930621990738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45993.930621990738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45993.930621990738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45993.930621990738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45993.930621990738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45993.930621990738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45993.930621990738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45993.930621990738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45993.930621990738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45993.930621990738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45993.930621990738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45993.930621990738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45993.930621990738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45993.930621990738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45993.930621990738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45993.930621990738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45993.930621990738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45993.930621990738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45993.930621990738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45993.930621990738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45993.930621990738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45993.930621990738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45993.930621990738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45993.930621990738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45993.930621990738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45993.930621990738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45993.930621990738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45993.930621990738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45993.930621990738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45993.930621990738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45993.930621990738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45993.930621990738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45993.930621990738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45993.930621990738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45993.930621990738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45993.930621990738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45993.930621990738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45993.930621990738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45993.930621990738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45993.930621990738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45993.930621990738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45993.930621990738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45993.930621990738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45993.930621990738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45993.930621990738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45993.930621990738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45993.930621990738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45993.930621990738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45993.930621990738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45993.930621990738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45993.930621990738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45993.930621990738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45993.930621990738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45993.930621990738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45993.930621990738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45993.930621990738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45993.930621990738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45993.930621990738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45993.930621990738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45993.930621990738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45993.930621990738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45993.930621990738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45993.930621990738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45993.930621990738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45993.930621990738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45993.930621990738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45993.930621990738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45993.930621990738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45993.930621990738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45993.930621990738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45993.930621990738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45993.930621990738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45993.930621990738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45993.930621990738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45993.930621990738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45993.930621990738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45993.930621990738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45993.930621990738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45993.930621990738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45993.930621990738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45993.930621990738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45993.930621990738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45993.930621990738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45993.930621990738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45993.930621990738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45993.930621990738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45993.930621990738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45993.930621990738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45993.930621990738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45993.930621990738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45993.930621990738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45993.930621990738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45993.930621990738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45993.930621990738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45993.930621990738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45993.930621990738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45993.930621990738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45993.930621990738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45993.930621990738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45993.930621990738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45993.930621990738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45993.930621990738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45993.930621990738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45993.930621990738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45993.930621990738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45993.930621990738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45993.930621990738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45993.930621990738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45993.930621990738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45993.930621990738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45993.930621990738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45993.930621990738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45993.930621990738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45993.930621990738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45993.930621990738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45993.930621990738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45993.930621990738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45993.930621990738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45993.930621990738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45993.930621990738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45993.930621990738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45993.930621990738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45993.930621990738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45993.930621990738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45993.930621990738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45993.930621990738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45993.930621990738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45993.930621990738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45993.930621990738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45993.930621990738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45993.930621990738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45993.930621990738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45993.930621990738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45993.930621990738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45993.930621990738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45993.930621990738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45993.930621990738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45993.930621990738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45993.930621990738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45993.930621990738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45993.930621990738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45993.930621990738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45993.930621990738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45993.930621990738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45993.930621990738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45993.930621990738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45993.930621990738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45993.930621990738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45993.930621990738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45993.930621990738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45993.930621990738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45993.930621990738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45993.930621990738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45993.930621990738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45993.930621990738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45993.930621990738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45993.930621990738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45993.930621990738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45993.930621990738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45993.930621990738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45993.930621990738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45993.930621990738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45993.930621990738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45993.930621990738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45993.930621990738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45993.930621990738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45993.930621990738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45993.930621990738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45993.930621990738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45993.930621990738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45993.930621990738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45993.930621990738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45993.930621990738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45993.930621990738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45993.930621990738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45993.930621990738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45993.930621990738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45993.930621990738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45993.930621990738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45993.930621990738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45993.930621990738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45993.930621990738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45993.930621990738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45993.930621990738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45993.930621990738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45993.930621990738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45993.930621990738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45993.930621990738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45993.930621990738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45993.930621990738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45993.930621990738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45993.930621990738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45993.930621990738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45993.930621990738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45993.930621990738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45993.930621990738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45993.930621990738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45993.930621990738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45993.930621990738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45993.930621990738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45993.930621990738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45993.930621990738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45993.930621990738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45993.930621990738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45993.930621990738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45993.930621990738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45993.930621990738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45993.930621990738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45993.930621990738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45993.930621990738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45993.930621990738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45993.930621990738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45993.930621990738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45993.930621990738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45993.930621990738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45993.930621990738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45993.930621990738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45993.930621990738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45993.930621990738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45993.930621990738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45993.930621990738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45993.930621990738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45993.930621990738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45993.930621990738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45993.930621990738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45993.930621990738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45993.930621990738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45993.930621990738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45993.930621990738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45993.930621990738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45993.930621990738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45993.930621990738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45993.930621990738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45993.930621990738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45993.930621990738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45993.930621990738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45993.930621990738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45993.930621990738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45993.930621990738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45993.930621990738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45993.930621990738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45993.930621990738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45993.930621990738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45993.930621990738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45993.930621990738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45993.930621990738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45993.930621990738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45993.930621990738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45993.930621990738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45993.930621990738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45993.930621990738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45993.930621990738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45993.930621990738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45993.930621990738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45993.930621990738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45993.930621990738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45993.930621990738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45993.930621990738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45993.930621990738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45993.930621990738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45993.930621990738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45993.930621990738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45993.930621990738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45993.930621990738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45993.930621990738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45993.930621990738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45993.930621990738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45993.930621990738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45993.930621990738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45993.930621990738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45993.930621990738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45993.930621990738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45993.930621990738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45993.930621990738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45993.930621990738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45993.930621990738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45993.930621990738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45993.930621990738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45993.930621990738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45993.930621990738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45993.930621990738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45993.930621990738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45993.930621990738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45993.930621990738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45993.930621990738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45993.930621990738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45993.930621990738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45993.930621990738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45993.930621990738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45993.930621990738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45993.930621990738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45993.930621990738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45993.930621990738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45993.930621990738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45993.930621990738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45993.930621990738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45993.930621990738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45993.930621990738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45993.930621990738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45993.930621990738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45993.930621990738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45993.930621990738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45993.930621990738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45993.930621990738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45993.930621990738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45993.930621990738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45993.930621990738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45993.930621990738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45993.930621990738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45993.930621990738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45993.930621990738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45993.930621990738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45993.930621990738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45993.930621990738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45993.930621990738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45993.930621990738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45993.930621990738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45993.930621990738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45993.930621990738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45993.930621990738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45993.930621990738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45993.930621990738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45993.930621990738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45993.930621990738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45993.930621990738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45993.930621990738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45993.930621990738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45993.930621990738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45993.930621990738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45993.930621990738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45993.930621990738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45993.930621990738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45993.930621990738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45993.930621990738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45993.930621990738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45993.930621990738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45993.930621990738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45993.930621990738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45993.930621990738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45993.930621990738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45993.930621990738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45993.930621990738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45993.930621990738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45993.930621990738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45993.930621990738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45993.930621990738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45993.930621990738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45993.930621990738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45993.930621990738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45993.930621990738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45993.930621990738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45993.930621990738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45993.930621990738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45993.930621990738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45993.930621990738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45993.930621990738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45993.930621990738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45993.930621990738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45993.930621990738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45993.930621990738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45993.930621990738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45993.930621990738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45993.930621990738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45993.930621990738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45993.930621990738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45993.930621990738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45993.930621990738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45993.930621990738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45993.930621990738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45993.930621990738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45993.930621990738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45993.930621990738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45993.930621990738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45993.930621990738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45993.930621990738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45993.930621990738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45993.930621990738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45993.930621990738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45993.930621990738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45993.930621990738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45993.930621990738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45993.930621990738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45993.930621990738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45993.930621990738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45993.930621990738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45993.930621990738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45993.930621990738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45993.930621990738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45993.930621990738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45993.930621990738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45993.930621990738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45993.930621990738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45993.930621990738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45993.930621990738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45993.930621990738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45993.930621990738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45993.930621990738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45993.930621990738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45993.930621990738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45993.930621990738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45993.930621990738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45993.930621990738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45993.930621990738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45993.930621990738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45993.930621990738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45993.930621990738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45993.930621990738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45993.930621990738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45993.930621990738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45993.930621990738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45993.930621990738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45993.930621990738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45993.930621990738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45993.930621990738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45993.930621990738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45993.930621990738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45993.930621990738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45993.930621990738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45993.930621990738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45993.930621990738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45993.930621990738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45993.930621990738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45993.930621990738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45993.930621990738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45993.930621990738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45993.930621990738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45993.930621990738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45993.930621990738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45993.930621990738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45993.930621990738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45993.930621990738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45993.930621990738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45993.930621990738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45993.930621990738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45993.930621990738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45993.930621990738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45993.930621990738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45993.930621990738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45993.930621990738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45993.930621990738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45993.930621990738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45993.930621990738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45993.930621990738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45993.930621990738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45993.930621990738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45993.930621990738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45993.930621990738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45993.930621990738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290.44990439814137</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12" ca="1" si="0">IFERROR(NOW()-F3,"")</f>
        <v>0.19319143518077908</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t="shared" ca="1" si="0"/>
        <v>303.00214976851566</v>
      </c>
      <c r="H4" s="92">
        <v>45993.892835648148</v>
      </c>
      <c r="I4" s="110" t="str">
        <f>IFERROR(VLOOKUP(D4,DB!A:F,6,0),"")</f>
        <v>Generator-SG</v>
      </c>
      <c r="J4" s="110" t="str">
        <f>IFERROR(VLOOKUP(D4,DB!A:G,7,0),"")</f>
        <v>Weak</v>
      </c>
      <c r="K4" s="94" t="s">
        <v>39201</v>
      </c>
      <c r="L4" s="88" t="str">
        <f>IFERROR(VLOOKUP(D4,DB!A:I,9,0),"")</f>
        <v>Latis</v>
      </c>
    </row>
    <row r="5" spans="1:16" ht="15" customHeight="1">
      <c r="A5" s="110"/>
      <c r="B5" s="110" t="str">
        <f>IFERROR(VLOOKUP(D5,DB!A:K,11,0),"")</f>
        <v/>
      </c>
      <c r="C5" s="90"/>
      <c r="D5" s="88"/>
      <c r="E5" s="91"/>
      <c r="F5" s="92"/>
      <c r="G5" s="93">
        <f t="shared" ca="1" si="0"/>
        <v>45993.930621990738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45993.930621990738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45993.930621990738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45993.930621990738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45993.930621990738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45993.930621990738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45993.930621990738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45993.930621990738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1">IFERROR(NOW()-F13,"")</f>
        <v>45993.930621990738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45993.930621990738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45993.930621990738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45993.930621990738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45993.930621990738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45993.930621990738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45993.930621990738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45993.930621990738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45993.930621990738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45993.930621990738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45993.930621990738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45993.930621990738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45993.930621990738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45993.930621990738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45993.930621990738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45993.930621990738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45993.930621990738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45993.930621990738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45993.930621990738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45993.930621990738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45993.930621990738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45993.930621990738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45993.930621990738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45993.930621990738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45993.930621990738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45993.930621990738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45993.930621990738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45993.930621990738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45993.930621990738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45993.930621990738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45993.930621990738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45993.930621990738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45993.930621990738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45993.930621990738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45993.930621990738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45993.930621990738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45993.930621990738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45993.930621990738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45993.930621990738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45993.930621990738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45993.930621990738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45993.930621990738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45993.930621990738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45993.930621990738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45993.930621990738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2">IFERROR(NOW()-F58,"")</f>
        <v>45993.930621990738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45993.930621990738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45993.930621990738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45993.930621990738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45993.930621990738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45993.930621990738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45993.930621990738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45993.930621990738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45993.930621990738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45993.930621990738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45993.930621990738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45993.930621990738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45993.930621990738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45993.930621990738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45993.930621990738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45993.930621990738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45993.930621990738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45993.930621990738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45993.930621990738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45993.930621990738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45993.930621990738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45993.930621990738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45993.930621990738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45993.930621990738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45993.930621990738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45993.930621990738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45993.930621990738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45993.930621990738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45993.930621990738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45993.930621990738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45993.930621990738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45993.930621990738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45993.930621990738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45993.930621990738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45993.930621990738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45993.930621990738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45993.930621990738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45993.930621990738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45993.930621990738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45993.930621990738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45993.930621990738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45993.930621990738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45993.930621990738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45993.930621990738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45993.930621990738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45993.930621990738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45993.930621990738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45993.930621990738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45993.930621990738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45993.930621990738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45993.930621990738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45993.930621990738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45993.930621990738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45993.930621990738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45993.930621990738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45993.930621990738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45993.930621990738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45993.930621990738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45993.930621990738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45993.930621990738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45993.930621990738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45993.930621990738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45993.930621990738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45993.930621990738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3">IFERROR(NOW()-F122,"")</f>
        <v>45993.930621990738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45993.930621990738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45993.930621990738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45993.930621990738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45993.930621990738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45993.930621990738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45993.930621990738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45993.930621990738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45993.930621990738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45993.930621990738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45993.930621990738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45993.930621990738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45993.930621990738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45993.930621990738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45993.930621990738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45993.930621990738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45993.930621990738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45993.930621990738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45993.930621990738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45993.930621990738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45993.930621990738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45993.930621990738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45993.930621990738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45993.930621990738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45993.930621990738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45993.930621990738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45993.930621990738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45993.930621990738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45993.930621990738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45993.930621990738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45993.930621990738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45993.930621990738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45993.930621990738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45993.930621990738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45993.930621990738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45993.930621990738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45993.930621990738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45993.930621990738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45993.930621990738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45993.930621990738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45993.930621990738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45993.930621990738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45993.930621990738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45993.930621990738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45993.930621990738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45993.930621990738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45993.930621990738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45993.930621990738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45993.930621990738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45993.930621990738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45993.930621990738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45993.930621990738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45993.930621990738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45993.930621990738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45993.930621990738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45993.930621990738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45993.930621990738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45993.930621990738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45993.930621990738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45993.930621990738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45993.930621990738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45993.930621990738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45993.930621990738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45993.930621990738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4">IFERROR(NOW()-F186,"")</f>
        <v>45993.930621990738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45993.930621990738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45993.930621990738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45993.930621990738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45993.930621990738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45993.930621990738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45993.930621990738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45993.930621990738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45993.930621990738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45993.930621990738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45993.930621990738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45993.930621990738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45993.930621990738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45993.930621990738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45993.930621990738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45993.930621990738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45993.930621990738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45993.930621990738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45993.930621990738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45993.930621990738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45993.930621990738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45993.930621990738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45993.930621990738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45993.930621990738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45993.930621990738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45993.930621990738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45993.930621990738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45993.930621990738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45993.930621990738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45993.930621990738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45993.930621990738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45993.930621990738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45993.930621990738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45993.930621990738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45993.930621990738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45993.930621990738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45993.930621990738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45993.930621990738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45993.930621990738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45993.930621990738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45993.930621990738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45993.930621990738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45993.930621990738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45993.930621990738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45993.930621990738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45993.930621990738</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102.09856180554925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39189</v>
      </c>
      <c r="F3" s="38">
        <v>45926.188877314817</v>
      </c>
      <c r="G3" s="105">
        <f t="shared" ref="G3" ca="1" si="0">IFERROR(NOW()-F3,"")</f>
        <v>67.741744675920927</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39189</v>
      </c>
      <c r="F4" s="107">
        <v>45948.661111111112</v>
      </c>
      <c r="G4" s="108">
        <f t="shared" ref="G4" ca="1" si="1">IFERROR(NOW()-F4,"")</f>
        <v>45.269510879625159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12.557323379623995</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9.2959953697572928E-2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45993.930621990738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45993.930621990738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45993.930621990738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45993.930621990738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45993.930621990738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45993.930621990738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45993.930621990738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45993.930621990738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45993.930621990738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45993.930621990738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45993.930621990738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45993.930621990738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45993.930621990738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45993.930621990738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45993.930621990738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45993.930621990738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45993.930621990738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45993.930621990738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45993.930621990738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45993.930621990738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45993.930621990738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45993.930621990738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45993.930621990738</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45993.930621990738</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30363</v>
      </c>
      <c r="E2" s="142" t="s">
        <v>39106</v>
      </c>
      <c r="F2" s="121">
        <v>45993.851203703707</v>
      </c>
      <c r="G2" s="72">
        <f ca="1">IFERROR(NOW()-F2,"-")</f>
        <v>7.9418287030421197E-2</v>
      </c>
      <c r="H2" s="121">
        <v>45993.851203703707</v>
      </c>
      <c r="I2" s="119" t="str">
        <f>IFERROR(VLOOKUP(D2,DB!A:F,6,0),"")</f>
        <v>SCECO</v>
      </c>
      <c r="J2" s="119" t="str">
        <f>IFERROR(VLOOKUP(D2,DB!A:G,7,0),"")</f>
        <v>Dead+In progress+No BB Design</v>
      </c>
      <c r="K2" s="122" t="s">
        <v>39214</v>
      </c>
      <c r="L2" s="137" t="str">
        <f>IFERROR(VLOOKUP(D2,DB!A:I,9,0),"")</f>
        <v>Latis</v>
      </c>
    </row>
    <row r="3" spans="1:16382" ht="31.5" customHeight="1">
      <c r="A3" s="118"/>
      <c r="B3" s="119" t="str">
        <f>IFERROR(VLOOKUP(D3,DB!A:K,11,0),"")</f>
        <v/>
      </c>
      <c r="C3" s="120"/>
      <c r="D3" s="119"/>
      <c r="E3" s="142"/>
      <c r="F3" s="121"/>
      <c r="G3" s="72">
        <f ca="1">IFERROR(NOW()-F3,"-")</f>
        <v>45993.930621990738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45993.930621990738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45993.930621990738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45993.930621990738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45993.930621990738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45993.930621990738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45993.930621990738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45993.930621990738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45993.930621990738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45993.930621990738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45993.930621990738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45993.930621990738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45993.930621990738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45993.930621990738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45993.930621990738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45993.930621990738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45993.930621990738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45993.930621990738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45993.930621990738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45993.930621990738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45993.930621990738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45993.930621990738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45993.930621990738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45993.930621990738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45993.930621990738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45993.930621990738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45993.930621990738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45993.930621990738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45993.930621990738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45993.930621990738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45993.930621990738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45993.930621990738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45993.930621990738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45993.930621990738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45993.930621990738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45993.930621990738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45993.930621990738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45993.930621990738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45993.930621990738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45993.930621990738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45993.930621990738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45993.930621990738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45993.930621990738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45993.930621990738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45993.930621990738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45993.930621990738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45993.930621990738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45993.930621990738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45993.930621990738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45993.930621990738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45993.930621990738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45993.930621990738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45993.930621990738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45993.930621990738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45993.930621990738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45993.930621990738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45993.930621990738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45993.930621990738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45993.930621990738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45993.930621990738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45993.930621990738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45993.930621990738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45993.930621990738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45993.930621990738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45993.930621990738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45993.930621990738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45993.930621990738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45993.930621990738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45993.930621990738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45993.930621990738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45993.930621990738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45993.930621990738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45993.930621990738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45993.930621990738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45993.930621990738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45993.930621990738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45993.930621990738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45993.930621990738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45993.930621990738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45993.930621990738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45993.930621990738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45993.930621990738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45993.930621990738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45993.930621990738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45993.930621990738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45993.930621990738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45993.930621990738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45993.930621990738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45993.930621990738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45993.930621990738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45993.930621990738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45993.930621990738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45993.930621990738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45993.930621990738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45993.930621990738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45993.930621990738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45993.930621990738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45993.930621990738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45993.930621990738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45993.930621990738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45993.930621990738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45993.930621990738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45993.930621990738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45993.930621990738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45993.930621990738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45993.930621990738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45993.930621990738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45993.930621990738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45993.930621990738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45993.930621990738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45993.930621990738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45993.930621990738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45993.930621990738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45993.930621990738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45993.930621990738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45993.930621990738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45993.930621990738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45993.930621990738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45993.930621990738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45993.930621990738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45993.930621990738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45993.930621990738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45993.930621990738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45993.930621990738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45993.930621990738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45993.930621990738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45993.930621990738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45993.930621990738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45993.930621990738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45993.930621990738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45993.930621990738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45993.930621990738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45993.930621990738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45993.930621990738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45993.930621990738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45993.930621990738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45993.930621990738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45993.930621990738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45993.930621990738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45993.930621990738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45993.930621990738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45993.930621990738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45993.930621990738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45993.930621990738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45993.930621990738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45993.930621990738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45993.930621990738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45993.930621990738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45993.930621990738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45993.930621990738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45993.930621990738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45993.930621990738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45993.930621990738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45993.930621990738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45993.930621990738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45993.930621990738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45993.930621990738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45993.930621990738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45993.930621990738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45993.930621990738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45993.930621990738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45993.930621990738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45993.930621990738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45993.930621990738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45993.930621990738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45993.930621990738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45993.930621990738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45993.930621990738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45993.930621990738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45993.930621990738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45993.930621990738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45993.930621990738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45993.930621990738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45993.930621990738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45993.930621990738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45993.930621990738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45993.930621990738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45993.930621990738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45993.930621990738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45993.930621990738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45993.930621990738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45993.930621990738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45993.930621990738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45993.930621990738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45993.930621990738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45993.930621990738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45993.930621990738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45993.930621990738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45993.930621990738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45993.930621990738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45993.930621990738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45993.930621990738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45993.930621990738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45993.930621990738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45993.930621990738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45993.930621990738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45993.930621990738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45993.930621990738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45993.930621990738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45993.930621990738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45993.930621990738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45993.930621990738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45993.930621990738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45993.930621990738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45993.930621990738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45993.930621990738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45993.930621990738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45993.930621990738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45993.930621990738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45993.930621990738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45993.930621990738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45993.930621990738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45993.930621990738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45993.930621990738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45993.930621990738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45993.930621990738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45993.930621990738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45993.930621990738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45993.930621990738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45993.930621990738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45993.930621990738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45993.930621990738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45993.930621990738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45993.930621990738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45993.930621990738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45993.930621990738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45993.930621990738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45993.930621990738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45993.930621990738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45993.930621990738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45993.930621990738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45993.930621990738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45993.930621990738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45993.930621990738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45993.930621990738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45993.930621990738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45993.930621990738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45993.930621990738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45993.930621990738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45993.930621990738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45993.930621990738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45993.930621990738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45993.930621990738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45993.930621990738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45993.930621990738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45993.930621990738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45993.930621990738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45993.930621990738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45993.930621990738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45993.930621990738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45993.930621990738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45993.930621990738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45993.930621990738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45993.930621990738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45993.930621990738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45993.930621990738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45993.930621990738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45993.930621990738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45993.930621990738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45993.930621990738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45993.930621990738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45993.930621990738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45993.930621990738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45993.930621990738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45993.930621990738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45993.930621990738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45993.930621990738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45993.930621990738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45993.930621990738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45993.930621990738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45993.930621990738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45993.930621990738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45993.930621990738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45993.930621990738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45993.930621990738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45993.930621990738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45993.930621990738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45993.930621990738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45993.930621990738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45993.930621990738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45993.930621990738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45993.930621990738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45993.930621990738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45993.930621990738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45993.930621990738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45993.930621990738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45993.930621990738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45993.930621990738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45993.930621990738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45993.930621990738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45993.930621990738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45993.930621990738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45993.930621990738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45993.930621990738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45993.930621990738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45993.930621990738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45993.930621990738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45993.930621990738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45993.930621990738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45993.930621990738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45993.930621990738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45993.930621990738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45993.930621990738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45993.930621990738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45993.930621990738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45993.930621990738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45993.930621990738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45993.930621990738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45993.930621990738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45993.930621990738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45993.930621990738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45993.930621990738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45993.930621990738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45993.930621990738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45993.930621990738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45993.930621990738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45993.930621990738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45993.930621990738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45993.930621990738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45993.930621990738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45993.930621990738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45993.930621990738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45993.930621990738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45993.930621990738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45993.930621990738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45993.930621990738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45993.930621990738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45993.930621990738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45993.930621990738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45993.930621990738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45993.930621990738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45993.930621990738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45993.930621990738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45993.930621990738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45993.930621990738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45993.930621990738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45993.930621990738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45993.930621990738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45993.930621990738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45993.930621990738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45993.930621990738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45993.930621990738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45993.930621990738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45993.930621990738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45993.930621990738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45993.930621990738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45993.930621990738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45993.930621990738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45993.930621990738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45993.930621990738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45993.930621990738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45993.930621990738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45993.930621990738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45993.930621990738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45993.930621990738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45993.930621990738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45993.930621990738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45993.930621990738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45993.930621990738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45993.930621990738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45993.930621990738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45993.930621990738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45993.930621990738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45993.930621990738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45993.930621990738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45993.930621990738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45993.930621990738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45993.930621990738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45993.930621990738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45993.930621990738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45993.930621990738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45993.930621990738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45993.930621990738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45993.930621990738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45993.930621990738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45993.930621990738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45993.930621990738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45993.930621990738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45993.930621990738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45993.930621990738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45993.930621990738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45993.930621990738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45993.930621990738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45993.930621990738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45993.930621990738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45993.930621990738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45993.930621990738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45993.930621990738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45993.930621990738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45993.930621990738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45993.930621990738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45993.930621990738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45993.930621990738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45993.930621990738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45993.930621990738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45993.930621990738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45993.930621990738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45993.930621990738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45993.930621990738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45993.930621990738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45993.930621990738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45993.930621990738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45993.930621990738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45993.930621990738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45993.930621990738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45993.930621990738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45993.930621990738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45993.930621990738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45993.930621990738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45993.930621990738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45993.930621990738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45993.930621990738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45993.930621990738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45993.930621990738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45993.930621990738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45993.930621990738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45993.930621990738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45993.930621990738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45993.930621990738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45993.930621990738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45993.930621990738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45993.930621990738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45993.930621990738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45993.930621990738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45993.930621990738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45993.930621990738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45993.930621990738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45993.930621990738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45993.930621990738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45993.930621990738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45993.930621990738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45993.930621990738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45993.930621990738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45993.930621990738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45993.930621990738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45993.930621990738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45993.930621990738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45993.930621990738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45993.930621990738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45993.930621990738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45993.930621990738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45993.930621990738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45993.930621990738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45993.930621990738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45993.930621990738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45993.930621990738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45993.930621990738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45993.930621990738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45993.930621990738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45993.930621990738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45993.930621990738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45993.930621990738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45993.930621990738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45993.930621990738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45993.930621990738</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45993.930621990738</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2025-12-02T19:20:14Z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