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 documentId="120_S{2AC9BD13-BADA-5192-A53E-5A8FF88502F6}" xr6:coauthVersionLast="47" xr6:coauthVersionMax="47" xr10:uidLastSave="{F823800A-2B76-4893-825D-5CA5199902F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<sst xmlns="http://schemas.openxmlformats.org/spreadsheetml/2006/main" count="180273" uniqueCount="39121">
  <si>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</si>
  <si>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</si>
  <si>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</si>
  <si>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</si>
  <si>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</si>
  <si>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</si>
  <si>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</si>
  <si>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</si>
  <si>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</si>
  <si>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</si>
  <si>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</si>
  <si>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</si>
  <si>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</si>
  <si>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</si>
  <si>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</si>
  <si>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</si>
  <si>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</si>
  <si>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</si>
  <si>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</si>
  <si>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</si>
  <si>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</si>
  <si>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</si>
  <si>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</si>
  <si>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</si>
  <si>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</si>
  <si>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</si>
  <si>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</si>
  <si>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</si>
  <si>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</si>
  <si>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</si>
  <si>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</si>
  <si>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</si>
  <si>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</si>
  <si>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</si>
  <si>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</si>
  <si>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</si>
  <si>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</si>
  <si>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</si>
  <si>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</si>
  <si>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</si>
  <si>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</si>
  <si>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</si>
  <si>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</si>
  <si>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</si>
  <si>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</si>
  <si>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</si>
  <si>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</si>
  <si>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</si>
  <si>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</si>
  <si>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</si>
  <si>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</si>
  <si>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</si>
  <si>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</si>
  <si>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</si>
  <si>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</si>
  <si>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</si>
  <si>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</si>
  <si>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</si>
  <si>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</si>
  <si>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</si>
  <si>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</si>
  <si>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</si>
  <si>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</si>
  <si>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</si>
  <si>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</si>
  <si>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</si>
  <si>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</si>
  <si>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</si>
  <si>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</si>
  <si>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</si>
  <si>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</si>
  <si>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</si>
  <si>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</si>
  <si>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</si>
  <si>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</si>
  <si>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</si>
  <si>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</si>
  <si>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</si>
  <si>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</si>
  <si>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</si>
  <si>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</si>
  <si>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</si>
  <si>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</si>
  <si>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</si>
  <si>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</si>
  <si>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</si>
  <si>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</si>
  <si>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</si>
  <si>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</si>
  <si>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</si>
  <si>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</si>
  <si>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</si>
  <si>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</si>
  <si>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</si>
  <si>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</si>
  <si>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</si>
  <si>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</si>
  <si>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</si>
  <si>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</si>
  <si>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</si>
  <si>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</si>
  <si>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</si>
  <si>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</si>
  <si>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</si>
  <si>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</si>
  <si>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</si>
  <si>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</si>
  <si>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</si>
  <si>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</si>
  <si>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</si>
  <si>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</si>
  <si>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</si>
  <si>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</si>
  <si>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</si>
  <si>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</si>
  <si>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</si>
  <si>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</si>
  <si>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</si>
  <si>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</si>
  <si>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</si>
  <si>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</si>
  <si>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</si>
  <si>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</si>
  <si>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</si>
  <si>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</si>
  <si>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</si>
  <si>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</si>
  <si>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</si>
  <si>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</si>
  <si>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</si>
  <si>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</si>
  <si>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</si>
  <si>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</si>
  <si>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</si>
  <si>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</si>
  <si>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</si>
  <si>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</si>
  <si>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</si>
  <si>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</si>
  <si>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</si>
  <si>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</si>
  <si>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</si>
  <si>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</si>
  <si>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</si>
  <si>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</si>
  <si>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</si>
  <si>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</si>
  <si>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</si>
  <si>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</si>
  <si>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</si>
  <si>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</si>
  <si>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</si>
  <si>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</si>
  <si>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</si>
  <si>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</si>
  <si>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</si>
  <si>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</si>
  <si>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</si>
  <si>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</si>
  <si>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</si>
  <si>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</si>
  <si>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</si>
  <si>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</si>
  <si>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</si>
  <si>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</si>
  <si>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</si>
  <si>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</si>
  <si>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</si>
  <si>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</si>
  <si>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</si>
  <si>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</si>
  <si>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</si>
  <si>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</si>
  <si>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</si>
  <si>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</si>
  <si>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</si>
  <si>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</si>
  <si>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</si>
  <si>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</si>
  <si>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</si>
  <si>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</si>
  <si>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</si>
  <si>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</si>
  <si>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</si>
  <si>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</si>
  <si>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</si>
  <si>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</si>
  <si>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</si>
  <si>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</si>
  <si>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</si>
  <si>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</si>
  <si>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</si>
  <si>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</si>
  <si>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</si>
  <si>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</si>
  <si>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</si>
  <si>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</si>
  <si>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</si>
  <si>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</si>
  <si>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</si>
  <si>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</si>
  <si>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</si>
  <si>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</si>
  <si>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</si>
  <si>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</si>
  <si>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</si>
  <si>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</si>
  <si>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</si>
  <si>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</si>
  <si>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</si>
  <si>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</si>
  <si>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</si>
  <si>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</si>
  <si>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</si>
  <si>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</si>
  <si>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</si>
  <si>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</si>
  <si>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</si>
  <si>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</si>
  <si>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</si>
  <si>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</si>
  <si>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</si>
  <si>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</si>
  <si>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</si>
  <si>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</si>
  <si>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</si>
  <si>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</si>
  <si>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</si>
  <si>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</si>
  <si>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</si>
  <si>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</si>
  <si>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</si>
  <si>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</si>
  <si>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</si>
  <si>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</si>
  <si>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</si>
  <si>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</si>
  <si>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</si>
  <si>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</si>
  <si>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</si>
  <si>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</si>
  <si>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</si>
  <si>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</si>
  <si>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</si>
  <si>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</si>
  <si>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</si>
  <si>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</si>
  <si>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</si>
  <si>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</si>
  <si>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</si>
  <si>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</si>
  <si>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</si>
  <si>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</si>
  <si>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</si>
  <si>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</si>
  <si>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</si>
  <si>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</si>
  <si>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</si>
  <si>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</si>
  <si>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</si>
  <si>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</si>
  <si>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</si>
  <si>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</si>
  <si>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</si>
  <si>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</si>
  <si>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</si>
  <si>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</si>
  <si>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</si>
  <si>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</si>
  <si>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</si>
  <si>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</si>
  <si>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</si>
  <si>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</si>
  <si>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</si>
  <si>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</si>
  <si>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</si>
  <si>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</si>
  <si>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</si>
  <si>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</si>
  <si>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</si>
  <si>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</si>
  <si>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</si>
  <si>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</si>
  <si>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</si>
  <si>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</si>
  <si>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</si>
  <si>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</si>
  <si>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</si>
  <si>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</si>
  <si>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</si>
  <si>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</si>
  <si>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</si>
  <si>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</si>
  <si>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</si>
  <si>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</si>
  <si>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</si>
  <si>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</si>
  <si>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</si>
  <si>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</si>
  <si>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</si>
  <si>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</si>
  <si>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</si>
  <si>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</si>
  <si>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</si>
  <si>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</si>
  <si>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</si>
  <si>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</si>
  <si>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</si>
  <si>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</si>
  <si>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</si>
  <si>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</si>
  <si>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</si>
  <si>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</si>
  <si>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</si>
  <si>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</si>
  <si>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</si>
  <si>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</si>
  <si>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</si>
  <si>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</si>
  <si>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</si>
  <si>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</si>
  <si>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</si>
  <si>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</si>
  <si>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</si>
  <si>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</si>
  <si>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</si>
  <si>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</si>
  <si>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</si>
  <si>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</si>
  <si>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</si>
  <si>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</si>
  <si>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</si>
  <si>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</si>
  <si>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</si>
  <si>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</si>
  <si>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</si>
  <si>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</si>
  <si>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</si>
  <si>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</si>
  <si>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</si>
  <si>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</si>
  <si>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</si>
  <si>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</si>
  <si>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</si>
  <si>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</si>
  <si>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</si>
  <si>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</si>
  <si>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</si>
  <si>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</si>
  <si>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</si>
  <si>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</si>
  <si>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</si>
  <si>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</si>
  <si>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</si>
  <si>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</si>
  <si>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</si>
  <si>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</si>
  <si>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</si>
  <si>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</si>
  <si>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</si>
  <si>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</si>
  <si>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</si>
  <si>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</si>
  <si>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</si>
  <si>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</si>
  <si>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</si>
  <si>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</si>
  <si>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</si>
  <si>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</si>
  <si>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</si>
  <si>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</si>
  <si>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</si>
  <si>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</si>
  <si>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</si>
  <si>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</si>
  <si>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</si>
  <si>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</si>
  <si>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</si>
  <si>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</si>
  <si>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</si>
  <si>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</si>
  <si>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</si>
  <si>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</si>
  <si>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</si>
  <si>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</si>
  <si>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</si>
  <si>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</si>
  <si>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</si>
  <si>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</si>
  <si>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</si>
  <si>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</si>
  <si>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</si>
  <si>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</si>
  <si>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</si>
  <si>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</si>
  <si>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</si>
  <si>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</si>
  <si>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</si>
  <si>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</si>
  <si>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</si>
  <si>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</si>
  <si>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</si>
  <si>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</si>
  <si>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</si>
  <si>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</si>
  <si>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</si>
  <si>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</si>
  <si>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</si>
  <si>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</si>
  <si>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</si>
  <si>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</si>
  <si>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</si>
  <si>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</si>
  <si>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</si>
  <si>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</si>
  <si>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</si>
  <si>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</si>
  <si>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</si>
  <si>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</si>
  <si>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</si>
  <si>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</si>
  <si>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</si>
  <si>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</si>
  <si>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</si>
  <si>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</si>
  <si>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</si>
  <si>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</si>
  <si>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</si>
  <si>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</si>
  <si>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</si>
  <si>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</si>
  <si>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</si>
  <si>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</si>
  <si>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</si>
  <si>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</si>
  <si>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</si>
  <si>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</si>
  <si>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</si>
  <si>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</si>
  <si>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</si>
  <si>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</si>
  <si>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</si>
  <si>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</si>
  <si>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</si>
  <si>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</si>
  <si>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</si>
  <si>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</si>
  <si>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</si>
  <si>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</si>
  <si>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</si>
  <si>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</si>
  <si>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</si>
  <si>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</si>
  <si>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</si>
  <si>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</si>
  <si>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</si>
  <si>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</si>
  <si>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</si>
  <si>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</si>
  <si>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</si>
  <si>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</si>
  <si>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</si>
  <si>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</si>
  <si>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</si>
  <si>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</si>
  <si>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</si>
  <si>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</si>
  <si>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</si>
  <si>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</si>
  <si>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</si>
  <si>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</si>
  <si>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</si>
  <si>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</si>
  <si>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</si>
  <si>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</si>
  <si>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</si>
  <si>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</si>
  <si>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</si>
  <si>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</si>
  <si>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</si>
  <si>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</si>
  <si>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</si>
  <si>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</si>
  <si>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</si>
  <si>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</si>
  <si>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</si>
  <si>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</si>
  <si>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</si>
  <si>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</si>
  <si>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</si>
  <si>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</si>
  <si>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</si>
  <si>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</si>
  <si>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</si>
  <si>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</si>
  <si>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</si>
  <si>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</si>
  <si>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</si>
  <si>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</si>
  <si>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</si>
  <si>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</si>
  <si>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</si>
  <si>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</si>
  <si>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</si>
  <si>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</si>
  <si>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</si>
  <si>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</si>
  <si>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</si>
  <si>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</si>
  <si>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</si>
  <si>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</si>
  <si>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</si>
  <si>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</si>
  <si>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</si>
  <si>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</si>
  <si>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</si>
  <si>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</si>
  <si>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</si>
  <si>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</si>
  <si>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</si>
  <si>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</si>
  <si>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</si>
  <si>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</si>
  <si>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</si>
  <si>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</si>
  <si>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</si>
  <si>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</si>
  <si>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</si>
  <si>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</si>
  <si>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</si>
  <si>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</si>
  <si>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</si>
  <si>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</si>
  <si>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</si>
  <si>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</si>
  <si>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</si>
  <si>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</si>
  <si>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</si>
  <si>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</si>
  <si>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</si>
  <si>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</si>
  <si>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</si>
  <si>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</si>
  <si>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</si>
  <si>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</si>
  <si>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</si>
  <si>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</si>
  <si>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</si>
  <si>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</si>
  <si>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</si>
  <si>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</si>
  <si>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</si>
  <si>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</si>
  <si>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</si>
  <si>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</si>
  <si>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</si>
  <si>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</si>
  <si>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</si>
  <si>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</si>
  <si>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</si>
  <si>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</si>
  <si>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</si>
  <si>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</si>
  <si>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</si>
  <si>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</si>
  <si>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</si>
  <si>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</si>
  <si>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</si>
  <si>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</si>
  <si>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</si>
  <si>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</si>
  <si>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</si>
  <si>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</si>
  <si>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</si>
  <si>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</si>
  <si>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</si>
  <si>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</si>
  <si>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</si>
  <si>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</si>
  <si>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</si>
  <si>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</si>
  <si>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</si>
  <si>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</si>
  <si>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</si>
  <si>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</si>
  <si>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</si>
  <si>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</si>
  <si>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</si>
  <si>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</si>
  <si>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</si>
  <si>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</si>
  <si>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</si>
  <si>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</si>
  <si>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</si>
  <si>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</si>
  <si>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</si>
  <si>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</si>
  <si>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</si>
  <si>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</si>
  <si>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</si>
  <si>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</si>
  <si>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</si>
  <si>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</si>
  <si>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</si>
  <si>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</si>
  <si>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</si>
  <si>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</si>
  <si>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</si>
  <si>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</si>
  <si>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</si>
  <si>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</si>
  <si>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</si>
  <si>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</si>
  <si>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</si>
  <si>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</si>
  <si>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</si>
  <si>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</si>
  <si>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</si>
  <si>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</si>
  <si>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</si>
  <si>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</si>
  <si>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</si>
  <si>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</si>
  <si>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</si>
  <si>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</si>
  <si>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</si>
  <si>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</si>
  <si>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</si>
  <si>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</si>
  <si>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</si>
  <si>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</si>
  <si>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</si>
  <si>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</si>
  <si>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</si>
  <si>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</si>
  <si>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</si>
  <si>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</si>
  <si>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</si>
  <si>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</si>
  <si>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</si>
  <si>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</si>
  <si>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</si>
  <si>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</si>
  <si>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</si>
  <si>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</si>
  <si>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</si>
  <si>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</si>
  <si>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</si>
  <si>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</si>
  <si>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</si>
  <si>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</si>
  <si>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</si>
  <si>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</si>
  <si>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</si>
  <si>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</si>
  <si>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</si>
  <si>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</si>
  <si>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</si>
  <si>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</si>
  <si>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</si>
  <si>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</si>
  <si>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</si>
  <si>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</si>
  <si>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</si>
  <si>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</si>
  <si>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</si>
  <si>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</si>
  <si>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</si>
  <si>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</si>
  <si>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</si>
  <si>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</si>
  <si>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</si>
  <si>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</si>
  <si>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</si>
  <si>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</si>
  <si>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</si>
  <si>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</si>
  <si>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</si>
  <si>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</si>
  <si>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</si>
  <si>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</si>
  <si>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</si>
  <si>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</si>
  <si>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</si>
  <si>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</si>
  <si>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</si>
  <si>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</si>
  <si>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</si>
  <si>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</si>
  <si>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</si>
  <si>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</si>
  <si>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</si>
  <si>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</si>
  <si>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</si>
  <si>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</si>
  <si>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</si>
  <si>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</si>
  <si>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</si>
  <si>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</si>
  <si>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</si>
  <si>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</si>
  <si>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</si>
  <si>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</si>
  <si>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</si>
  <si>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</si>
  <si>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</si>
  <si>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</si>
  <si>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</si>
  <si>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</si>
  <si>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</si>
  <si>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</si>
  <si>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</si>
  <si>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</si>
  <si>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</si>
  <si>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</si>
  <si>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</si>
  <si>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</si>
  <si>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</si>
  <si>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</si>
  <si>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</si>
  <si>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</si>
  <si>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</si>
  <si>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</si>
  <si>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</si>
  <si>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</si>
  <si>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</si>
  <si>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</si>
  <si>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</si>
  <si>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</si>
  <si>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</si>
  <si>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</si>
  <si>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</si>
  <si>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</si>
  <si>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</si>
  <si>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</si>
  <si>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</si>
  <si>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</si>
  <si>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</si>
  <si>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</si>
  <si>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</si>
  <si>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</si>
  <si>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</si>
  <si>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</si>
  <si>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</si>
  <si>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</si>
  <si>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</si>
  <si>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</si>
  <si>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</si>
  <si>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</si>
  <si>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</si>
  <si>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</si>
  <si>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</si>
  <si>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</si>
  <si>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</si>
  <si>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</si>
  <si>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</si>
  <si>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</si>
  <si>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</si>
  <si>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</si>
  <si>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</si>
  <si>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</si>
  <si>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</si>
  <si>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</si>
  <si>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</si>
  <si>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</si>
  <si>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</si>
  <si>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</si>
  <si>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</si>
  <si>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</si>
  <si>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</si>
  <si>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</si>
  <si>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</si>
  <si>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</si>
  <si>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</si>
  <si>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</si>
  <si>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</si>
  <si>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</si>
  <si>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</si>
  <si>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</si>
  <si>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</si>
  <si>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</si>
  <si>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</si>
  <si>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</si>
  <si>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</si>
  <si>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</si>
  <si>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</si>
  <si>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</si>
  <si>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</si>
  <si>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</si>
  <si>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</si>
  <si>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</si>
  <si>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</si>
  <si>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</si>
  <si>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</si>
  <si>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</si>
  <si>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</si>
  <si>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</si>
  <si>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</si>
  <si>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</si>
  <si>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</si>
  <si>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</si>
  <si>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</si>
  <si>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</si>
  <si>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</si>
  <si>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</si>
  <si>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</si>
  <si>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</si>
  <si>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</si>
  <si>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</si>
  <si>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</si>
  <si>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</si>
  <si>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</si>
  <si>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</si>
  <si>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</si>
  <si>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</si>
  <si>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</si>
  <si>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</si>
  <si>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</si>
  <si>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</si>
  <si>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</si>
  <si>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</si>
  <si>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</si>
  <si>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</si>
  <si>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</si>
  <si>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</si>
  <si>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</si>
  <si>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</si>
  <si>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</si>
  <si>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</si>
  <si>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</si>
  <si>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</si>
  <si>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</si>
  <si>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</si>
  <si>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</si>
  <si>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</si>
  <si>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</si>
  <si>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</si>
  <si>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</si>
  <si>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</si>
  <si>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</si>
  <si>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</si>
  <si>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</si>
  <si>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</si>
  <si>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</si>
  <si>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</si>
  <si>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</si>
  <si>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</si>
  <si>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</si>
  <si>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</si>
  <si>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</si>
  <si>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</si>
  <si>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</si>
  <si>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</si>
  <si>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</si>
  <si>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</si>
  <si>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</si>
  <si>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</si>
  <si>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</si>
  <si>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</si>
  <si>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</si>
  <si>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</si>
  <si>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</si>
  <si>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</si>
  <si>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</si>
  <si>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</si>
  <si>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</si>
  <si>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</si>
  <si>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</si>
  <si>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</si>
  <si>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</si>
  <si>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</si>
  <si>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</si>
  <si>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</si>
  <si>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</si>
  <si>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</si>
  <si>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</si>
  <si>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</si>
  <si>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</si>
  <si>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</si>
  <si>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</si>
  <si>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</si>
  <si>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</si>
  <si>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</si>
  <si>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</si>
  <si>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</si>
  <si>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</si>
  <si>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</si>
  <si>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</si>
  <si>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</si>
  <si>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</si>
  <si>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</si>
  <si>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</si>
  <si>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</si>
  <si>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</si>
  <si>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</si>
  <si>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</si>
  <si>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</si>
  <si>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</si>
  <si>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</si>
  <si>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</si>
  <si>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</si>
  <si>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</si>
  <si>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</si>
  <si>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</si>
  <si>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</si>
  <si>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</si>
  <si>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</si>
  <si>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</si>
  <si>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</si>
  <si>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</si>
  <si>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</si>
  <si>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</si>
  <si>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</si>
  <si>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</si>
  <si>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</si>
  <si>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</si>
  <si>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</si>
  <si>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</si>
  <si>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</si>
  <si>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</si>
  <si>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</si>
  <si>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</si>
  <si>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</si>
  <si>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</si>
  <si>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</si>
  <si>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</si>
  <si>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</si>
  <si>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</si>
  <si>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</si>
  <si>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</si>
  <si>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</si>
  <si>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</si>
  <si>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</si>
  <si>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</si>
  <si>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</si>
  <si>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</si>
  <si>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</si>
  <si>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</si>
  <si>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</si>
  <si>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</si>
  <si>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</si>
  <si>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</si>
  <si>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</si>
  <si>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</si>
  <si>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</si>
  <si>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</si>
  <si>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</si>
  <si>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</si>
  <si>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</si>
  <si>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</si>
  <si>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</si>
  <si>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</si>
  <si>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</si>
  <si>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</si>
  <si>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</si>
  <si>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</si>
  <si>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</si>
  <si>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</si>
  <si>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</si>
  <si>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</si>
  <si>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</si>
  <si>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</si>
  <si>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</si>
  <si>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</si>
  <si>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</si>
  <si>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</si>
  <si>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</si>
  <si>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</si>
  <si>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</si>
  <si>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</si>
  <si>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</si>
  <si>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</si>
  <si>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</si>
  <si>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</si>
  <si>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</si>
  <si>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</si>
  <si>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</si>
  <si>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</si>
  <si>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</si>
  <si>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</si>
  <si>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</si>
  <si>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</si>
  <si>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</si>
  <si>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</si>
  <si>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</si>
  <si>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</si>
  <si>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</si>
  <si>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</si>
  <si>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</si>
  <si>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</si>
  <si>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</si>
  <si>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</si>
  <si>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</si>
  <si>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</si>
  <si>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</si>
  <si>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</si>
  <si>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</si>
  <si>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</si>
  <si>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</si>
  <si>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</si>
  <si>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</si>
  <si>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</si>
  <si>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</si>
  <si>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</si>
  <si>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</si>
  <si>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</si>
  <si>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</si>
  <si>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</si>
  <si>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</si>
  <si>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</si>
  <si>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</si>
  <si>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</si>
  <si>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</si>
  <si>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</si>
  <si>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</si>
  <si>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</si>
  <si>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</si>
  <si>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</si>
  <si>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</si>
  <si>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</si>
  <si>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</si>
  <si>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</si>
  <si>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</si>
  <si>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</si>
  <si>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</si>
  <si>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</si>
  <si>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</si>
  <si>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</si>
  <si>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</si>
  <si>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</si>
  <si>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</si>
  <si>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</si>
  <si>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</si>
  <si>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</si>
  <si>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</si>
  <si>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</si>
  <si>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</si>
  <si>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</si>
  <si>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</si>
  <si>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</si>
  <si>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</si>
  <si>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</si>
  <si>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</si>
  <si>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</si>
  <si>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</si>
  <si>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</si>
  <si>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</si>
  <si>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</si>
  <si>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</si>
  <si>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</si>
  <si>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</si>
  <si>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</si>
  <si>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</si>
  <si>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</si>
  <si>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</si>
  <si>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</si>
  <si>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</si>
  <si>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</si>
  <si>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</si>
  <si>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</si>
  <si>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</si>
  <si>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</si>
  <si>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</si>
  <si>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</si>
  <si>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</si>
  <si>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</si>
  <si>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</si>
  <si>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</si>
  <si>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</si>
  <si>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</si>
  <si>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</si>
  <si>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</si>
  <si>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</si>
  <si>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</si>
  <si>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</si>
  <si>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</si>
  <si>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</si>
  <si>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</si>
  <si>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</si>
  <si>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</si>
  <si>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</si>
  <si>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</si>
  <si>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</si>
  <si>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</si>
  <si>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</si>
  <si>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</si>
  <si>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</si>
  <si>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</si>
  <si>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</si>
  <si>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</si>
  <si>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</si>
  <si>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</si>
  <si>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</si>
  <si>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</si>
  <si>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</si>
  <si>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</si>
  <si>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</si>
  <si>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</si>
  <si>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</si>
  <si>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</si>
  <si>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</si>
  <si>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</si>
  <si>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</si>
  <si>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</si>
  <si>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</si>
  <si>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</si>
  <si>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</si>
  <si>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</si>
  <si>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</si>
  <si>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</si>
  <si>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</si>
  <si>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</si>
  <si>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</si>
  <si>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</si>
  <si>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</si>
  <si>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</si>
  <si>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</si>
  <si>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</si>
  <si>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</si>
  <si>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</si>
  <si>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</si>
  <si>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</si>
  <si>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</si>
  <si>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</si>
  <si>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</si>
  <si>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</si>
  <si>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</si>
  <si>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</si>
  <si>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</si>
  <si>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</si>
  <si>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</si>
  <si>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</si>
  <si>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</si>
  <si>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</si>
  <si>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</si>
  <si>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</si>
  <si>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</si>
  <si>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</si>
  <si>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</si>
  <si>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</si>
  <si>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</si>
  <si>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</si>
  <si>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</si>
  <si>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</si>
  <si>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</si>
  <si>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</si>
  <si>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</si>
  <si>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</si>
  <si>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</si>
  <si>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</si>
  <si>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</si>
  <si>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</si>
  <si>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</si>
  <si>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</si>
  <si>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</si>
  <si>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</si>
  <si>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</si>
  <si>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</si>
  <si>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</si>
  <si>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</si>
  <si>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</si>
  <si>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</si>
  <si>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</si>
  <si>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</si>
  <si>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</si>
  <si>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</si>
  <si>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</si>
  <si>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</si>
  <si>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</si>
  <si>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</si>
  <si>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</si>
  <si>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</si>
  <si>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</si>
  <si>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</si>
  <si>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</si>
  <si>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</si>
  <si>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</si>
  <si>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</si>
  <si>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</si>
  <si>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</si>
  <si>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</si>
  <si>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</si>
  <si>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</si>
  <si>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</si>
  <si>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</si>
  <si>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</si>
  <si>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</si>
  <si>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</si>
  <si>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</si>
  <si>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</si>
  <si>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</si>
  <si>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</si>
  <si>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</si>
  <si>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</si>
  <si>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</si>
  <si>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</si>
  <si>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</si>
  <si>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</si>
  <si>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</si>
  <si>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</si>
  <si>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</si>
  <si>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</si>
  <si>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</si>
  <si>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</si>
  <si>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</si>
  <si>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</si>
  <si>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</si>
  <si>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</si>
  <si>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</si>
  <si>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</si>
  <si>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</si>
  <si>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</si>
  <si>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</si>
  <si>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</si>
  <si>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</si>
  <si>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</si>
  <si>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</si>
  <si>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</si>
  <si>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</si>
  <si>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</si>
  <si>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</si>
  <si>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</si>
  <si>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</si>
  <si>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</si>
  <si>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</si>
  <si>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</si>
  <si>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</si>
  <si>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</si>
  <si>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</si>
  <si>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</si>
  <si>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</si>
  <si>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</si>
  <si>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</si>
  <si>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</si>
  <si>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</si>
  <si>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</si>
  <si>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</si>
  <si>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</si>
  <si>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</si>
  <si>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</si>
  <si>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</si>
  <si>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</si>
  <si>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</si>
  <si>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</si>
  <si>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</si>
  <si>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</si>
  <si>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</si>
  <si>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</si>
  <si>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</si>
  <si>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</si>
  <si>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</si>
  <si>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</si>
  <si>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</si>
  <si>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</si>
  <si>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</si>
  <si>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</si>
  <si>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</si>
  <si>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</si>
  <si>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</si>
  <si>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</si>
  <si>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</si>
  <si>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</si>
  <si>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</si>
  <si>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</si>
  <si>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</si>
  <si>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</si>
  <si>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</si>
  <si>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</si>
  <si>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</si>
  <si>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</si>
  <si>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</si>
  <si>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</si>
  <si>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</si>
  <si>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</si>
  <si>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</si>
  <si>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</si>
  <si>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</si>
  <si>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</si>
  <si>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</si>
  <si>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</si>
  <si>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</si>
  <si>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</si>
  <si>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</si>
  <si>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</si>
  <si>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</si>
  <si>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</si>
  <si>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</si>
  <si>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</si>
  <si>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</si>
  <si>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</si>
  <si>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</si>
  <si>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</si>
  <si>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</si>
  <si>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</si>
  <si>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</si>
  <si>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</si>
  <si>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</si>
  <si>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</si>
  <si>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</si>
  <si>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</si>
  <si>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</si>
  <si>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</si>
  <si>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</si>
  <si>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</si>
  <si>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</si>
  <si>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</si>
  <si>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</si>
  <si>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</si>
  <si>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</si>
  <si>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</si>
  <si>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</si>
  <si>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</si>
  <si>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</si>
  <si>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</si>
  <si>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</si>
  <si>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</si>
  <si>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</si>
  <si>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</si>
  <si>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</si>
  <si>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</si>
  <si>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</si>
  <si>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</si>
  <si>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</si>
  <si>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</si>
  <si>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</si>
  <si>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</si>
  <si>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</si>
  <si>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</si>
  <si>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</si>
  <si>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</si>
  <si>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</si>
  <si>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</si>
  <si>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</si>
  <si>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</si>
  <si>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</si>
  <si>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</si>
  <si>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</si>
  <si>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</si>
  <si>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</si>
  <si>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</si>
  <si>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</si>
  <si>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</si>
  <si>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</si>
  <si>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</si>
  <si>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</si>
  <si>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</si>
  <si>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</si>
  <si>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</si>
  <si>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</si>
  <si>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</si>
  <si>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</si>
  <si>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</si>
  <si>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</si>
  <si>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</si>
  <si>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</si>
  <si>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</si>
  <si>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</si>
  <si>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</si>
  <si>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</si>
  <si>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</si>
  <si>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</si>
  <si>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</si>
  <si>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</si>
  <si>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</si>
  <si>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</si>
  <si>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</si>
  <si>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</si>
  <si>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</si>
  <si>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</si>
  <si>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</si>
  <si>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</si>
  <si>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</si>
  <si>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</si>
  <si>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</si>
  <si>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</si>
  <si>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</si>
  <si>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</si>
  <si>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</si>
  <si>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</si>
  <si>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</si>
  <si>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</si>
  <si>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</si>
  <si>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</si>
  <si>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</si>
  <si>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</si>
  <si>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</si>
  <si>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</si>
  <si>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</si>
  <si>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</si>
  <si>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</si>
  <si>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</si>
  <si>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</si>
  <si>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</si>
  <si>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</si>
  <si>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</si>
  <si>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</si>
  <si>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</si>
  <si>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</si>
  <si>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</si>
  <si>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</si>
  <si>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</si>
  <si>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</si>
  <si>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</si>
  <si>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</si>
  <si>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</si>
  <si>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</si>
  <si>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</si>
  <si>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</si>
  <si>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</si>
  <si>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</si>
  <si>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</si>
  <si>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</si>
  <si>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</si>
  <si>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</si>
  <si>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</si>
  <si>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</si>
  <si>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</si>
  <si>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</si>
  <si>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</si>
  <si>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</si>
  <si>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</si>
  <si>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</si>
  <si>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</si>
  <si>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</si>
  <si>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</si>
  <si>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</si>
  <si>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</si>
  <si>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</si>
  <si>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</si>
  <si>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</si>
  <si>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</si>
  <si>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</si>
  <si>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</si>
  <si>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</si>
  <si>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</si>
  <si>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</si>
  <si>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</si>
  <si>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</si>
  <si>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</si>
  <si>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</si>
  <si>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</si>
  <si>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</si>
  <si>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</si>
  <si>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</si>
  <si>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</si>
  <si>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</si>
  <si>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</si>
  <si>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</si>
  <si>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</si>
  <si>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</si>
  <si>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</si>
  <si>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</si>
  <si>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</si>
  <si>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</si>
  <si>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</si>
  <si>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</si>
  <si>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</si>
  <si>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</si>
  <si>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</si>
  <si>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</si>
  <si>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</si>
  <si>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</si>
  <si>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</si>
  <si>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</si>
  <si>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</si>
  <si>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</si>
  <si>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</si>
  <si>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</si>
  <si>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</si>
  <si>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</si>
  <si>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</si>
  <si>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</si>
  <si>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</si>
  <si>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</si>
  <si>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</si>
  <si>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</si>
  <si>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</si>
  <si>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</si>
  <si>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</si>
  <si>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</si>
  <si>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</si>
  <si>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</si>
  <si>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</si>
  <si>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</si>
  <si>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</si>
  <si>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</si>
  <si>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</si>
  <si>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</si>
  <si>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</si>
  <si>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</si>
  <si>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</si>
  <si>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</si>
  <si>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</si>
  <si>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</si>
  <si>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</si>
  <si>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</si>
  <si>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</si>
  <si>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</si>
  <si>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</si>
  <si>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</si>
  <si>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</si>
  <si>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</si>
  <si>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</si>
  <si>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</si>
  <si>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</si>
  <si>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</si>
  <si>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</si>
  <si>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</si>
  <si>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</si>
  <si>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</si>
  <si>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</si>
  <si>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</si>
  <si>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</si>
  <si>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</si>
  <si>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</si>
  <si>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</si>
  <si>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</si>
  <si>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</si>
  <si>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</si>
  <si>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</si>
  <si>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</si>
  <si>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</si>
  <si>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</si>
  <si>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</si>
  <si>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</si>
  <si>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</si>
  <si>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</si>
  <si>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</si>
  <si>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</si>
  <si>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</si>
  <si>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</si>
  <si>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</si>
  <si>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</si>
  <si>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</si>
  <si>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</si>
  <si>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</si>
  <si>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</si>
  <si>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</si>
  <si>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</si>
  <si>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</si>
  <si>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</si>
  <si>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</si>
  <si>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</si>
  <si>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</si>
  <si>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</si>
  <si>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</si>
  <si>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</si>
  <si>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</si>
  <si>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</si>
  <si>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</si>
  <si>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</si>
  <si>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</si>
  <si>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</si>
  <si>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</si>
  <si>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</si>
  <si>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</si>
  <si>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</si>
  <si>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</si>
  <si>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</si>
  <si>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</si>
  <si>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</si>
  <si>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</si>
  <si>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</si>
  <si>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</si>
  <si>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</si>
  <si>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</si>
  <si>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</si>
  <si>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</si>
  <si>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</si>
  <si>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</si>
  <si>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</si>
  <si>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</si>
  <si>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</si>
  <si>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</si>
  <si>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</si>
  <si>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</si>
  <si>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</si>
  <si>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</si>
  <si>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</si>
  <si>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</si>
  <si>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</si>
  <si>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</si>
  <si>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</si>
  <si>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</si>
  <si>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</si>
  <si>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</si>
  <si>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</si>
  <si>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</si>
  <si>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</si>
  <si>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</si>
  <si>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</si>
  <si>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</si>
  <si>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</si>
  <si>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</si>
  <si>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</si>
  <si>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</si>
  <si>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</si>
  <si>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</si>
  <si>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</si>
  <si>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</si>
  <si>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</si>
  <si>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</si>
  <si>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</si>
  <si>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</si>
  <si>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</si>
  <si>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</si>
  <si>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</si>
  <si>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</si>
  <si>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</si>
  <si>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</si>
  <si>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</si>
  <si>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</si>
  <si>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</si>
  <si>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</si>
  <si>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</si>
  <si>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</si>
  <si>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</si>
  <si>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</si>
  <si>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</si>
  <si>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</si>
  <si>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</si>
  <si>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</si>
  <si>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</si>
  <si>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</si>
  <si>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</si>
  <si>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</si>
  <si>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</si>
  <si>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</si>
  <si>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</si>
  <si>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</si>
  <si>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</si>
  <si>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</si>
  <si>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</si>
  <si>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</si>
  <si>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</si>
  <si>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</si>
  <si>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</si>
  <si>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</si>
  <si>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</si>
  <si>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</si>
  <si>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</si>
  <si>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</si>
  <si>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</si>
  <si>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</si>
  <si>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</si>
  <si>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</si>
  <si>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</si>
  <si>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</si>
  <si>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</si>
  <si>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</si>
  <si>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</si>
  <si>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</si>
  <si>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</si>
  <si>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</si>
  <si>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</si>
  <si>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</si>
  <si>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</si>
  <si>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</si>
  <si>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</si>
  <si>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</si>
  <si>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</si>
  <si>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</si>
  <si>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</si>
  <si>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</si>
  <si>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</si>
  <si>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</si>
  <si>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</si>
  <si>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</si>
  <si>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</si>
  <si>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</si>
  <si>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</si>
  <si>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</si>
  <si>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</si>
  <si>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</si>
  <si>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</si>
  <si>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</si>
  <si>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</si>
  <si>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</si>
  <si>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</si>
  <si>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</si>
  <si>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</si>
  <si>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</si>
  <si>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</si>
  <si>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</si>
  <si>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</si>
  <si>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</si>
  <si>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</si>
  <si>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</si>
  <si>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</si>
  <si>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</si>
  <si>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</si>
  <si>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</si>
  <si>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</si>
  <si>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</si>
  <si>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</si>
  <si>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</si>
  <si>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</si>
  <si>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</si>
  <si>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</si>
  <si>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</si>
  <si>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</si>
  <si>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</si>
  <si>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</si>
  <si>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</si>
  <si>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</si>
  <si>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</si>
  <si>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</si>
  <si>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</si>
  <si>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</si>
  <si>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</si>
  <si>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</si>
  <si>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</si>
  <si>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</si>
  <si>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</si>
  <si>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</si>
  <si>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</si>
  <si>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</si>
  <si>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</si>
  <si>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</si>
  <si>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</si>
  <si>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</si>
  <si>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</si>
  <si>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</si>
  <si>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</si>
  <si>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</si>
  <si>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</si>
  <si>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</si>
  <si>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</si>
  <si>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</si>
  <si>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</si>
  <si>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</si>
  <si>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</si>
  <si>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</si>
  <si>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</si>
  <si>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</si>
  <si>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</si>
  <si>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</si>
  <si>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</si>
  <si>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</si>
  <si>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</si>
  <si>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</si>
  <si>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</si>
  <si>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</si>
  <si>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</si>
  <si>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</si>
  <si>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</si>
  <si>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</si>
  <si>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</si>
  <si>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</si>
  <si>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</si>
  <si>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</si>
  <si>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</si>
  <si>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</si>
  <si>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</si>
  <si>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</si>
  <si>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</si>
  <si>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</si>
  <si>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</si>
  <si>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</si>
  <si>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</si>
  <si>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</si>
  <si>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</si>
  <si>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</si>
  <si>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</si>
  <si>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</si>
  <si>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</si>
  <si>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</si>
  <si>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</si>
  <si>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</si>
  <si>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</si>
  <si>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</si>
  <si>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</si>
  <si>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</si>
  <si>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</si>
  <si>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</si>
  <si>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</si>
  <si>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</si>
  <si>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</si>
  <si>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</si>
  <si>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</si>
  <si>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</si>
  <si>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</si>
  <si>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</si>
  <si>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</si>
  <si>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</si>
  <si>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</si>
  <si>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</si>
  <si>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</si>
  <si>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</si>
  <si>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</si>
  <si>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</si>
  <si>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</si>
  <si>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</si>
  <si>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</si>
  <si>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</si>
  <si>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</si>
  <si>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</si>
  <si>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</si>
  <si>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</si>
  <si>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</si>
  <si>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</si>
  <si>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</si>
  <si>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</si>
  <si>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</si>
  <si>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</si>
  <si>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</si>
  <si>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</si>
  <si>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</si>
  <si>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</si>
  <si>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</si>
  <si>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</si>
  <si>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</si>
  <si>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</si>
  <si>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</si>
  <si>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</si>
  <si>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</si>
  <si>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</si>
  <si>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</si>
  <si>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</si>
  <si>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</si>
  <si>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</si>
  <si>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</si>
  <si>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</si>
  <si>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</si>
  <si>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</si>
  <si>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</si>
  <si>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</si>
  <si>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</si>
  <si>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</si>
  <si>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</si>
  <si>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</si>
  <si>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</si>
  <si>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</si>
  <si>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</si>
  <si>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</si>
  <si>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</si>
  <si>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</si>
  <si>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</si>
  <si>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</si>
  <si>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</si>
  <si>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</si>
  <si>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</si>
  <si>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</si>
  <si>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</si>
  <si>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</si>
  <si>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</si>
  <si>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</si>
  <si>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</si>
  <si>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</si>
  <si>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</si>
  <si>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</si>
  <si>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</si>
  <si>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</si>
  <si>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</si>
  <si>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</si>
  <si>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</si>
  <si>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</si>
  <si>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</si>
  <si>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</si>
  <si>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</si>
  <si>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</si>
  <si>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</si>
  <si>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</si>
  <si>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</si>
  <si>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</si>
  <si>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</si>
  <si>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</si>
  <si>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</si>
  <si>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</si>
  <si>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</si>
  <si>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</si>
  <si>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</si>
  <si>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</si>
  <si>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</si>
  <si>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</si>
  <si>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</si>
  <si>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</si>
  <si>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</si>
  <si>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</si>
  <si>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</si>
  <si>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</si>
  <si>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</si>
  <si>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</si>
  <si>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</si>
  <si>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</si>
  <si>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</si>
  <si>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</si>
  <si>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</si>
  <si>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</si>
  <si>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</si>
  <si>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</si>
  <si>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</si>
  <si>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</si>
  <si>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</si>
  <si>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</si>
  <si>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</si>
  <si>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</si>
  <si>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</si>
  <si>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</si>
  <si>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</si>
  <si>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</si>
  <si>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</si>
  <si>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</si>
  <si>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</si>
  <si>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</si>
  <si>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</si>
  <si>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</si>
  <si>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</si>
  <si>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</si>
  <si>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</si>
  <si>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</si>
  <si>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</si>
  <si>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</si>
  <si>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</si>
  <si>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</si>
  <si>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</si>
  <si>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</si>
  <si>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</si>
  <si>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</si>
  <si>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</si>
  <si>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</si>
  <si>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</si>
  <si>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</si>
  <si>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</si>
  <si>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</si>
  <si>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</si>
  <si>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</si>
  <si>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</si>
  <si>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</si>
  <si>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</si>
  <si>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</si>
  <si>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</si>
  <si>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</si>
  <si>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</si>
  <si>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</si>
  <si>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</si>
  <si>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</si>
  <si>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</si>
  <si>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</si>
  <si>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</si>
  <si>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</si>
  <si>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</si>
  <si>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</si>
  <si>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</si>
  <si>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</si>
  <si>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</si>
  <si>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</si>
  <si>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</si>
  <si>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</si>
  <si>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</si>
  <si>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</si>
  <si>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</si>
  <si>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</si>
  <si>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</si>
  <si>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</si>
  <si>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</si>
  <si>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</si>
  <si>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</si>
  <si>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</si>
  <si>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</si>
  <si>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</si>
  <si>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</si>
  <si>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</si>
  <si>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</si>
  <si>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</si>
  <si>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</si>
  <si>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</si>
  <si>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</si>
  <si>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</si>
  <si>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</si>
  <si>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</si>
  <si>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</si>
  <si>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</si>
  <si>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</si>
  <si>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</si>
  <si>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</si>
  <si>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</si>
  <si>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</si>
  <si>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</si>
  <si>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</si>
  <si>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</si>
  <si>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</si>
  <si>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</si>
  <si>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</si>
  <si>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</si>
  <si>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</si>
  <si>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</si>
  <si>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</si>
  <si>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</si>
  <si>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</si>
  <si>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</si>
  <si>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</si>
  <si>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</si>
  <si>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</si>
  <si>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</si>
  <si>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</si>
  <si>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</si>
  <si>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</si>
  <si>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</si>
  <si>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</si>
  <si>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</si>
  <si>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</si>
  <si>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</si>
  <si>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</si>
  <si>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</si>
  <si>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</si>
  <si>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</si>
  <si>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</si>
  <si>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</si>
  <si>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</si>
  <si>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</si>
  <si>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</si>
  <si>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</si>
  <si>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</si>
  <si>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</si>
  <si>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</si>
  <si>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</si>
  <si>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</si>
  <si>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</si>
  <si>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</si>
  <si>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</si>
  <si>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</si>
  <si>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</si>
  <si>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</si>
  <si>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</si>
  <si>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</si>
  <si>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</si>
  <si>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</si>
  <si>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</si>
  <si>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</si>
  <si>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</si>
  <si>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</si>
  <si>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</si>
  <si>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</si>
  <si>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</si>
  <si>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</si>
  <si>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</si>
  <si>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</si>
  <si>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</si>
  <si>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</si>
  <si>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</si>
  <si>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</si>
  <si>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</si>
  <si>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</si>
  <si>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</si>
  <si>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</si>
  <si>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</si>
  <si>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</si>
  <si>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</si>
  <si>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</si>
  <si>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</si>
  <si>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</si>
  <si>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</si>
  <si>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</si>
  <si>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</si>
  <si>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</si>
  <si>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</si>
  <si>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</si>
  <si>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</si>
  <si>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</si>
  <si>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</si>
  <si>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</si>
  <si>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</si>
  <si>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</si>
  <si>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</si>
  <si>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</si>
  <si>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</si>
  <si>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</si>
  <si>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</si>
  <si>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</si>
  <si>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</si>
  <si>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</si>
  <si>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</si>
  <si>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</si>
  <si>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</si>
  <si>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</si>
  <si>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</si>
  <si>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</si>
  <si>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</si>
  <si>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</si>
  <si>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</si>
  <si>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</si>
  <si>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</si>
  <si>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</si>
  <si>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</si>
  <si>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</si>
  <si>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</si>
  <si>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</si>
  <si>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</si>
  <si>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</si>
  <si>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</si>
  <si>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</si>
  <si>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</si>
  <si>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</si>
  <si>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</si>
  <si>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</si>
  <si>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</si>
  <si>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</si>
  <si>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</si>
  <si>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</si>
  <si>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</si>
  <si>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</si>
  <si>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</si>
  <si>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</si>
  <si>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</si>
  <si>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</si>
  <si>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</si>
  <si>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</si>
  <si>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</si>
  <si>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</si>
  <si>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</si>
  <si>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</si>
  <si>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</si>
  <si>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</si>
  <si>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</si>
  <si>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</si>
  <si>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</si>
  <si>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</si>
  <si>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</si>
  <si>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</si>
  <si>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</si>
  <si>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</si>
  <si>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</si>
  <si>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</si>
  <si>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</si>
  <si>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</si>
  <si>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</si>
  <si>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</si>
  <si>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</si>
  <si>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</si>
  <si>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</si>
  <si>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</si>
  <si>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</si>
  <si>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</si>
  <si>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</si>
  <si>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</si>
  <si>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</si>
  <si>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</si>
  <si>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</si>
  <si>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</si>
  <si>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</si>
  <si>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</si>
  <si>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</si>
  <si>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</si>
  <si>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</si>
  <si>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</si>
  <si>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</si>
  <si>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</si>
  <si>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</si>
  <si>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</si>
  <si>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</si>
  <si>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</si>
  <si>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</si>
  <si>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</si>
  <si>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</si>
  <si>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</si>
  <si>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</si>
  <si>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</si>
  <si>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</si>
  <si>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</si>
  <si>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</si>
  <si>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</si>
  <si>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</si>
  <si>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</si>
  <si>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</si>
  <si>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</si>
  <si>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</si>
  <si>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</si>
  <si>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</si>
  <si>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</si>
  <si>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</si>
  <si>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</si>
  <si>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</si>
  <si>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</si>
  <si>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</si>
  <si>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</si>
  <si>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</si>
  <si>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</si>
  <si>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</si>
  <si>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</si>
  <si>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</si>
  <si>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</si>
  <si>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</si>
  <si>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</si>
  <si>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</si>
  <si>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</si>
  <si>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</si>
  <si>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</si>
  <si>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</si>
  <si>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</si>
  <si>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</si>
  <si>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</si>
  <si>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</si>
  <si>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</si>
  <si>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</si>
  <si>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</si>
  <si>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</si>
  <si>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</si>
  <si>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</si>
  <si>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</si>
  <si>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</si>
  <si>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</si>
  <si>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</si>
  <si>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</si>
  <si>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</si>
  <si>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</si>
  <si>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</si>
  <si>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</si>
  <si>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</si>
  <si>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</si>
  <si>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</si>
  <si>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</si>
  <si>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</si>
  <si>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</si>
  <si>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</si>
  <si>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</si>
  <si>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</si>
  <si>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</si>
  <si>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</si>
  <si>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</si>
  <si>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</si>
  <si>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</si>
  <si>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</si>
  <si>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</si>
  <si>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</si>
  <si>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</si>
  <si>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</si>
  <si>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</si>
  <si>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</si>
  <si>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</si>
  <si>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</si>
  <si>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</si>
  <si>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</si>
  <si>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</si>
  <si>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</si>
  <si>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</si>
  <si>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</si>
  <si>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</si>
  <si>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</si>
  <si>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</si>
  <si>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</si>
  <si>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</si>
  <si>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</si>
  <si>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</si>
  <si>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</si>
  <si>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</si>
  <si>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</si>
  <si>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</si>
  <si>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</si>
  <si>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</si>
  <si>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</si>
  <si>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</si>
  <si>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</si>
  <si>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</si>
  <si>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</si>
  <si>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</si>
  <si>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</si>
  <si>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</si>
  <si>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</si>
  <si>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</si>
  <si>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</si>
  <si>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</si>
  <si>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</si>
  <si>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</si>
  <si>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</si>
  <si>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</si>
  <si>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</si>
  <si>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</si>
  <si>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</si>
  <si>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</si>
  <si>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</si>
  <si>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</si>
  <si>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</si>
  <si>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</si>
  <si>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</si>
  <si>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</si>
  <si>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</si>
  <si>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</si>
  <si>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</si>
  <si>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</si>
  <si>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</si>
  <si>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</si>
  <si>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</si>
  <si>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</si>
  <si>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</si>
  <si>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</si>
  <si>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</si>
  <si>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</si>
  <si>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</si>
  <si>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</si>
  <si>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</si>
  <si>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</si>
  <si>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</si>
  <si>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</si>
  <si>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</si>
  <si>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</si>
  <si>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</si>
  <si>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</si>
  <si>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</si>
  <si>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</si>
  <si>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</si>
  <si>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</si>
  <si>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</si>
  <si>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</si>
  <si>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</si>
  <si>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</si>
  <si>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</si>
  <si>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</si>
  <si>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</si>
  <si>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</si>
  <si>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</si>
  <si>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</si>
  <si>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</si>
  <si>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</si>
  <si>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</si>
  <si>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</si>
  <si>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</si>
  <si>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</si>
  <si>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</si>
  <si>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</si>
  <si>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</si>
  <si>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</si>
  <si>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</si>
  <si>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</si>
  <si>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</si>
  <si>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</si>
  <si>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</si>
  <si>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</si>
  <si>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</si>
  <si>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</si>
  <si>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</si>
  <si>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</si>
  <si>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</si>
  <si>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</si>
  <si>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</si>
  <si>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</si>
  <si>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</si>
  <si>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</si>
  <si>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</si>
  <si>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</si>
  <si>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</si>
  <si>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</si>
  <si>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</si>
  <si>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</si>
  <si>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</si>
  <si>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</si>
  <si>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</si>
  <si>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</si>
  <si>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</si>
  <si>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</si>
  <si>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</si>
  <si>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</si>
  <si>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</si>
  <si>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</si>
  <si>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</si>
  <si>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</si>
  <si>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</si>
  <si>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</si>
  <si>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</si>
  <si>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</si>
  <si>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</si>
  <si>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</si>
  <si>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</si>
  <si>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</si>
  <si>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</si>
  <si>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</si>
  <si>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</si>
  <si>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</si>
  <si>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</si>
  <si>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</si>
  <si>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</si>
  <si>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</si>
  <si>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</si>
  <si>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</si>
  <si>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</si>
  <si>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</si>
  <si>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</si>
  <si>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</si>
  <si>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</si>
  <si>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</si>
  <si>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</si>
  <si>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</si>
  <si>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</si>
  <si>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</si>
  <si>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</si>
  <si>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</si>
  <si>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</si>
  <si>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</si>
  <si>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</si>
  <si>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</si>
  <si>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</si>
  <si>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</si>
  <si>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</si>
  <si>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</si>
  <si>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</si>
  <si>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</si>
  <si>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</si>
  <si>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</si>
  <si>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</si>
  <si>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</si>
  <si>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</si>
  <si>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</si>
  <si>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</si>
  <si>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</si>
  <si>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</si>
  <si>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</si>
  <si>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</si>
  <si>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</si>
  <si>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</si>
  <si>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</si>
  <si>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</si>
  <si>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</si>
  <si>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</si>
  <si>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</si>
  <si>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</si>
  <si>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</si>
  <si>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</si>
  <si>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</si>
  <si>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</si>
  <si>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</si>
  <si>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</si>
  <si>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</si>
  <si>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</si>
  <si>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</si>
  <si>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</si>
  <si>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</si>
  <si>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</si>
  <si>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</si>
  <si>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</si>
  <si>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</si>
  <si>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</si>
  <si>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</si>
  <si>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</si>
  <si>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</si>
  <si>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</si>
  <si>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</si>
  <si>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</si>
  <si>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</si>
  <si>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</si>
  <si>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</si>
  <si>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</si>
  <si>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</si>
  <si>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</si>
  <si>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</si>
  <si>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</si>
  <si>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</si>
  <si>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</si>
  <si>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</si>
  <si>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</si>
  <si>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</si>
  <si>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</si>
  <si>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</si>
  <si>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</si>
  <si>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</si>
  <si>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</si>
  <si>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</si>
  <si>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</si>
  <si>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</si>
  <si>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</si>
  <si>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</si>
  <si>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</si>
  <si>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</si>
  <si>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</si>
  <si>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</si>
  <si>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</si>
  <si>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</si>
  <si>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</si>
  <si>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</si>
  <si>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</si>
  <si>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</si>
  <si>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</si>
  <si>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</si>
  <si>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</si>
  <si>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</si>
  <si>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</si>
  <si>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</si>
  <si>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</si>
  <si>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</si>
  <si>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</si>
  <si>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</si>
  <si>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</si>
  <si>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</si>
  <si>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</si>
  <si>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</si>
  <si>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</si>
  <si>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</si>
  <si>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</si>
  <si>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</si>
  <si>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</si>
  <si>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</si>
  <si>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</si>
  <si>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</si>
  <si>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</si>
  <si>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</si>
  <si>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</si>
  <si>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</si>
  <si>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</si>
  <si>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</si>
  <si>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</si>
  <si>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</si>
  <si>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</si>
  <si>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</si>
  <si>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</si>
  <si>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</si>
  <si>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</si>
  <si>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</si>
  <si>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</si>
  <si>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</si>
  <si>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</si>
  <si>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</si>
  <si>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</si>
  <si>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</si>
  <si>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</si>
  <si>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</si>
  <si>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</si>
  <si>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</si>
  <si>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</si>
  <si>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</si>
  <si>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</si>
  <si>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</si>
  <si>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</si>
  <si>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</si>
  <si>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</si>
  <si>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</si>
  <si>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</si>
  <si>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</si>
  <si>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</si>
  <si>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</si>
  <si>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</si>
  <si>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</si>
  <si>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</si>
  <si>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</si>
  <si>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</si>
  <si>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</si>
  <si>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</si>
  <si>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</si>
  <si>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</si>
  <si>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</si>
  <si>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</si>
  <si>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</si>
  <si>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</si>
  <si>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</si>
  <si>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</si>
  <si>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</si>
  <si>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</si>
  <si>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</si>
  <si>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</si>
  <si>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</si>
  <si>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</si>
  <si>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</si>
  <si>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</si>
  <si>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</si>
  <si>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</si>
  <si>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</si>
  <si>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</si>
  <si>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</si>
  <si>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</si>
  <si>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</si>
  <si>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</si>
  <si>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</si>
  <si>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</si>
  <si>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</si>
  <si>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</si>
  <si>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</si>
  <si>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</si>
  <si>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</si>
  <si>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</si>
  <si>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</si>
  <si>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</si>
  <si>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</si>
  <si>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</si>
  <si>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</si>
  <si>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</si>
  <si>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</si>
  <si>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</si>
  <si>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</si>
  <si>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</si>
  <si>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</si>
  <si>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</si>
  <si>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</si>
  <si>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</si>
  <si>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</si>
  <si>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</si>
  <si>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</si>
  <si>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</si>
  <si>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</si>
  <si>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</si>
  <si>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</si>
  <si>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</si>
  <si>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</si>
  <si>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</si>
  <si>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</si>
  <si>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</si>
  <si>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</si>
  <si>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</si>
  <si>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</si>
  <si>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</si>
  <si>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</si>
  <si>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</si>
  <si>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</si>
  <si>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</si>
  <si>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</si>
  <si>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</si>
  <si>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</si>
  <si>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</si>
  <si>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</si>
  <si>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</si>
  <si>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</si>
  <si>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</si>
  <si>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</si>
  <si>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</si>
  <si>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</si>
  <si>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</si>
  <si>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</si>
  <si>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</si>
  <si>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</si>
  <si>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</si>
  <si>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</si>
  <si>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</si>
  <si>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</si>
  <si>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</si>
  <si>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</si>
  <si>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</si>
  <si>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</si>
  <si>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</si>
  <si>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</si>
  <si>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</si>
  <si>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</si>
  <si>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</si>
  <si>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</si>
  <si>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</si>
  <si>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</si>
  <si>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</si>
  <si>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</si>
  <si>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</si>
  <si>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</si>
  <si>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</si>
  <si>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</si>
  <si>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</si>
  <si>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</si>
  <si>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</si>
  <si>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</si>
  <si>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</si>
  <si>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</si>
  <si>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</si>
  <si>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</si>
  <si>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</si>
  <si>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</si>
  <si>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</si>
  <si>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</si>
  <si>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</si>
  <si>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</si>
  <si>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</si>
  <si>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</si>
  <si>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</si>
  <si>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</si>
  <si>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</si>
  <si>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</si>
  <si>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</si>
  <si>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</si>
  <si>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</si>
  <si>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</si>
  <si>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</si>
  <si>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</si>
  <si>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</si>
  <si>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</si>
  <si>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</si>
  <si>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</si>
  <si>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</si>
  <si>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</si>
  <si>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</si>
  <si>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</si>
  <si>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</si>
  <si>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</si>
  <si>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</si>
  <si>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</si>
  <si>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</si>
  <si>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</si>
  <si>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</si>
  <si>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</si>
  <si>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</si>
  <si>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</si>
  <si>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</si>
  <si>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</si>
  <si>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</si>
  <si>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</si>
  <si>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</si>
  <si>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</si>
  <si>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</si>
  <si>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</si>
  <si>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</si>
  <si>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</si>
  <si>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</si>
  <si>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</si>
  <si>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</si>
  <si>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</si>
  <si>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</si>
  <si>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</si>
  <si>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</si>
  <si>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</si>
  <si>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</si>
  <si>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</si>
  <si>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</si>
  <si>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</si>
  <si>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</si>
  <si>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</si>
  <si>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</si>
  <si>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</si>
  <si>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</si>
  <si>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</si>
  <si>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</si>
  <si>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</si>
  <si>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</si>
  <si>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</si>
  <si>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</si>
  <si>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</si>
  <si>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</si>
  <si>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</si>
  <si>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</si>
  <si>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</si>
  <si>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</si>
  <si>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</si>
  <si>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</si>
  <si>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</si>
  <si>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</si>
  <si>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</si>
  <si>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</si>
  <si>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</si>
  <si>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</si>
  <si>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</si>
  <si>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</si>
  <si>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</si>
  <si>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</si>
  <si>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</si>
  <si>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</si>
  <si>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</si>
  <si>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</si>
  <si>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</si>
  <si>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</si>
  <si>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</si>
  <si>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</si>
  <si>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</si>
  <si>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</si>
  <si>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</si>
  <si>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</si>
  <si>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</si>
  <si>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</si>
  <si>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</si>
  <si>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</si>
  <si>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</si>
  <si>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</si>
  <si>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</si>
  <si>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</si>
  <si>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</si>
  <si>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</si>
  <si>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</si>
  <si>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</si>
  <si>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</si>
  <si>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</si>
  <si>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</si>
  <si>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</si>
  <si>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</si>
  <si>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</si>
  <si>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</si>
  <si>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</si>
  <si>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</si>
  <si>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</si>
  <si>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</si>
  <si>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</si>
  <si>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</si>
  <si>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</si>
  <si>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</si>
  <si>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</si>
  <si>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</si>
  <si>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</si>
  <si>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</si>
  <si>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</si>
  <si>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</si>
  <si>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</si>
  <si>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</si>
  <si>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</si>
  <si>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</si>
  <si>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</si>
  <si>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</si>
  <si>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</si>
  <si>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</si>
  <si>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</si>
  <si>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</si>
  <si>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</si>
  <si>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</si>
  <si>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</si>
  <si>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</si>
  <si>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</si>
  <si>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</si>
  <si>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</si>
  <si>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</si>
  <si>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</si>
  <si>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</si>
  <si>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</si>
  <si>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</si>
  <si>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</si>
  <si>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</si>
  <si>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</si>
  <si>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</si>
  <si>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</si>
  <si>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</si>
  <si>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</si>
  <si>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</si>
  <si>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</si>
  <si>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</si>
  <si>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</si>
  <si>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</si>
  <si>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</si>
  <si>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</si>
  <si>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</si>
  <si>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</si>
  <si>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</si>
  <si>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</si>
  <si>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</si>
  <si>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</si>
  <si>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</si>
  <si>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</si>
  <si>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</si>
  <si>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</si>
  <si>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</si>
  <si>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</si>
  <si>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</si>
  <si>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</si>
  <si>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</si>
  <si>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</si>
  <si>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</si>
  <si>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</si>
  <si>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</si>
  <si>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</si>
  <si>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</si>
  <si>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</si>
  <si>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</si>
  <si>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</si>
  <si>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</si>
  <si>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</si>
  <si>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</si>
  <si>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</si>
  <si>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</si>
  <si>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</si>
  <si>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</si>
  <si>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</si>
  <si>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</si>
  <si>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</si>
  <si>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</si>
  <si>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</si>
  <si>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</si>
  <si>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</si>
  <si>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</si>
  <si>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</si>
  <si>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</si>
  <si>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</si>
  <si>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</si>
  <si>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</si>
  <si>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</si>
  <si>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</si>
  <si>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</si>
  <si>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</si>
  <si>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</si>
  <si>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</si>
  <si>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</si>
  <si>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</si>
  <si>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</si>
  <si>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</si>
  <si>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</si>
  <si>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</si>
  <si>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</si>
  <si>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</si>
  <si>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</si>
  <si>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</si>
  <si>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</si>
  <si>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</si>
  <si>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</si>
  <si>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</si>
  <si>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</si>
  <si>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</si>
  <si>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</si>
  <si>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</si>
  <si>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</si>
  <si>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</si>
  <si>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</si>
  <si>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</si>
  <si>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</si>
  <si>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</si>
  <si>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</si>
  <si>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</si>
  <si>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</si>
  <si>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</si>
  <si>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</si>
  <si>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</si>
  <si>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</si>
  <si>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</si>
  <si>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</si>
  <si>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</si>
  <si>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</si>
  <si>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</si>
  <si>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</si>
  <si>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</si>
  <si>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</si>
  <si>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</si>
  <si>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</si>
  <si>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</si>
  <si>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</si>
  <si>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</si>
  <si>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</si>
  <si>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</si>
  <si>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</si>
  <si>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</si>
  <si>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</si>
  <si>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</si>
  <si>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</si>
  <si>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</si>
  <si>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</si>
  <si>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</si>
  <si>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</si>
  <si>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</si>
  <si>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</si>
  <si>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</si>
  <si>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</si>
  <si>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</si>
  <si>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</si>
  <si>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</si>
  <si>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</si>
  <si>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</si>
  <si>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</si>
  <si>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</si>
  <si>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</si>
  <si>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</si>
  <si>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</si>
  <si>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</si>
  <si>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</si>
  <si>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</si>
  <si>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</si>
  <si>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</si>
  <si>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</si>
  <si>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</si>
  <si>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</si>
  <si>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</si>
  <si>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</si>
  <si>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</si>
  <si>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</si>
  <si>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</si>
  <si>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</si>
  <si>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</si>
  <si>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</si>
  <si>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</si>
  <si>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</si>
  <si>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</si>
  <si>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</si>
  <si>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</si>
  <si>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</si>
  <si>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</si>
  <si>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</si>
  <si>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</si>
  <si>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</si>
  <si>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</si>
  <si>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</si>
  <si>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</si>
  <si>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</si>
  <si>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</si>
  <si>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</si>
  <si>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</si>
  <si>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</si>
  <si>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</si>
  <si>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</si>
  <si>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</si>
  <si>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</si>
  <si>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</si>
  <si>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</si>
  <si>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</si>
  <si>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</si>
  <si>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</si>
  <si>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</si>
  <si>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</si>
  <si>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</si>
  <si>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</si>
  <si>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</si>
  <si>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</si>
  <si>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</si>
  <si>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</si>
  <si>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</si>
  <si>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</si>
  <si>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</si>
  <si>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</si>
  <si>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</si>
  <si>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</si>
  <si>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</si>
  <si>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</si>
  <si>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</si>
  <si>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</si>
  <si>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</si>
  <si>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</si>
  <si>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</si>
  <si>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</si>
  <si>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</si>
  <si>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</si>
  <si>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</si>
  <si>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</si>
  <si>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</si>
  <si>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</si>
  <si>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</si>
  <si>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</si>
  <si>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</si>
  <si>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</si>
  <si>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</si>
  <si>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</si>
  <si>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</si>
  <si>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</si>
  <si>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</si>
  <si>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</si>
  <si>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</si>
  <si>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</si>
  <si>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</si>
  <si>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</si>
  <si>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</si>
  <si>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</si>
  <si>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</si>
  <si>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</si>
  <si>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</si>
  <si>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</si>
  <si>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</si>
  <si>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</si>
  <si>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</si>
  <si>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</si>
  <si>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</si>
  <si>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</si>
  <si>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</si>
  <si>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</si>
  <si>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</si>
  <si>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</si>
  <si>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</si>
  <si>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</si>
  <si>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</si>
  <si>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</si>
  <si>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</si>
  <si>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</si>
  <si>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</si>
  <si>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</si>
  <si>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</si>
  <si>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</si>
  <si>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</si>
  <si>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</si>
  <si>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</si>
  <si>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</si>
  <si>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</si>
  <si>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</si>
  <si>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</si>
  <si>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</si>
  <si>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</si>
  <si>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</si>
  <si>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</si>
  <si>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</si>
  <si>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</si>
  <si>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</si>
  <si>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</si>
  <si>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</si>
  <si>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</si>
  <si>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</si>
  <si>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</si>
  <si>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</si>
  <si>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</si>
  <si>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</si>
  <si>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</si>
  <si>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</si>
  <si>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</si>
  <si>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</si>
  <si>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</si>
  <si>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</si>
  <si>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</si>
  <si>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</si>
  <si>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</si>
  <si>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</si>
  <si>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</si>
  <si>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</si>
  <si>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</si>
  <si>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</si>
  <si>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</si>
  <si>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</si>
  <si>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</si>
  <si>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</si>
  <si>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</si>
  <si>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</si>
  <si>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</si>
  <si>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</si>
  <si>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</si>
  <si>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</si>
  <si>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</si>
  <si>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</si>
  <si>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</si>
  <si>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</si>
  <si>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</si>
  <si>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</si>
  <si>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</si>
  <si>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</si>
  <si>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</si>
  <si>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</si>
  <si>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</si>
  <si>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</si>
  <si>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</si>
  <si>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</si>
  <si>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</si>
  <si>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</si>
  <si>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</si>
  <si>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</si>
  <si>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</si>
  <si>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</si>
  <si>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</si>
  <si>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</si>
  <si>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</si>
  <si>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</si>
  <si>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</si>
  <si>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</si>
  <si>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</si>
  <si>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</si>
  <si>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</si>
  <si>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</si>
  <si>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</si>
  <si>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</si>
  <si>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</si>
  <si>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</si>
  <si>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</si>
  <si>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</si>
  <si>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</si>
  <si>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</si>
  <si>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</si>
  <si>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</si>
  <si>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</si>
  <si>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</si>
  <si>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</si>
  <si>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</si>
  <si>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</si>
  <si>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</si>
  <si>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</si>
  <si>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</si>
  <si>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</si>
  <si>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</si>
  <si>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</si>
  <si>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</si>
  <si>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</si>
  <si>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</si>
  <si>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</si>
  <si>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</si>
  <si>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</si>
  <si>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</si>
  <si>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</si>
  <si>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</si>
  <si>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</si>
  <si>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</si>
  <si>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</si>
  <si>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</si>
  <si>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</si>
  <si>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</si>
  <si>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</si>
  <si>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</si>
  <si>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</si>
  <si>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</si>
  <si>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</si>
  <si>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</si>
  <si>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</si>
  <si>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</si>
  <si>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</si>
  <si>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</si>
  <si>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</si>
  <si>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</si>
  <si>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</si>
  <si>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</si>
  <si>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</si>
  <si>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</si>
  <si>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</si>
  <si>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</si>
  <si>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</si>
  <si>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</si>
  <si>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</si>
  <si>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</si>
  <si>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</si>
  <si>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</si>
  <si>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</si>
  <si>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</si>
  <si>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</si>
  <si>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</si>
  <si>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</si>
  <si>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</si>
  <si>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</si>
  <si>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</si>
  <si>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</si>
  <si>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</si>
  <si>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</si>
  <si>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</si>
  <si>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</si>
  <si>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</si>
  <si>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</si>
  <si>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</si>
  <si>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</si>
  <si>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</si>
  <si>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</si>
  <si>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</si>
  <si>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</si>
  <si>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</si>
  <si>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</si>
  <si>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</si>
  <si>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</si>
  <si>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</si>
  <si>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</si>
  <si>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</si>
  <si>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</si>
  <si>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</si>
  <si>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</si>
  <si>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</si>
  <si>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</si>
  <si>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</si>
  <si>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</si>
  <si>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</si>
  <si>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</si>
  <si>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</si>
  <si>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</si>
  <si>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</si>
  <si>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</si>
  <si>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</si>
  <si>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</si>
  <si>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</si>
  <si>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</si>
  <si>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</si>
  <si>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</si>
  <si>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</si>
  <si>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</si>
  <si>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</si>
  <si>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</si>
  <si>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</si>
  <si>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</si>
  <si>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</si>
  <si>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</si>
  <si>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</si>
  <si>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</si>
  <si>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</si>
  <si>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</si>
  <si>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</si>
  <si>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</si>
  <si>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</si>
  <si>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</si>
  <si>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</si>
  <si>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</si>
  <si>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</si>
  <si>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</si>
  <si>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</si>
  <si>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</si>
  <si>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</si>
  <si>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</si>
  <si>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</si>
  <si>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</si>
  <si>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</si>
  <si>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</si>
  <si>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</si>
  <si>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</si>
  <si>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</si>
  <si>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</si>
  <si>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</si>
  <si>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</si>
  <si>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</si>
  <si>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</si>
  <si>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</si>
  <si>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</si>
  <si>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</si>
  <si>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</si>
  <si>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</si>
  <si>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</si>
  <si>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</si>
  <si>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</si>
  <si>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</si>
  <si>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</si>
  <si>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</si>
  <si>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</si>
  <si>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</si>
  <si>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</si>
  <si>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</si>
  <si>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</si>
  <si>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</si>
  <si>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</si>
  <si>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</si>
  <si>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</si>
  <si>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</si>
  <si>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</si>
  <si>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</si>
  <si>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</si>
  <si>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</si>
  <si>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</si>
  <si>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</si>
  <si>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</si>
  <si>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</si>
  <si>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</si>
  <si>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</si>
  <si>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</si>
  <si>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</si>
  <si>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</si>
  <si>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</si>
  <si>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</si>
  <si>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</si>
  <si>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</si>
  <si>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</si>
  <si>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</si>
  <si>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</si>
  <si>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</si>
  <si>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</si>
  <si>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</si>
  <si>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</si>
  <si>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</si>
  <si>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</si>
  <si>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</si>
  <si>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</si>
  <si>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</si>
  <si>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</si>
  <si>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</si>
  <si>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</si>
  <si>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</si>
  <si>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</si>
  <si>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</si>
  <si>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</si>
  <si>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</si>
  <si>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</si>
  <si>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</si>
  <si>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</si>
  <si>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</si>
  <si>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</si>
  <si>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</si>
  <si>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</si>
  <si>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</si>
  <si>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</si>
  <si>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</si>
  <si>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</si>
  <si>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</si>
  <si>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</si>
  <si>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</si>
  <si>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</si>
  <si>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</si>
  <si>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</si>
  <si>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</si>
  <si>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</si>
  <si>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</si>
  <si>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</si>
  <si>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</si>
  <si>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</si>
  <si>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</si>
  <si>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</si>
  <si>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</si>
  <si>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</si>
  <si>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</si>
  <si>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</si>
  <si>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</si>
  <si>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</si>
  <si>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</si>
  <si>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</si>
  <si>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</si>
  <si>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</si>
  <si>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</si>
  <si>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</si>
  <si>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</si>
  <si>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</si>
  <si>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</si>
  <si>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</si>
  <si>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</si>
  <si>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</si>
  <si>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</si>
  <si>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</si>
  <si>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</si>
  <si>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</si>
  <si>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</si>
  <si>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</si>
  <si>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</si>
  <si>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</si>
  <si>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</si>
  <si>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</si>
  <si>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</si>
  <si>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</si>
  <si>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</si>
  <si>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</si>
  <si>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</si>
  <si>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</si>
  <si>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</si>
  <si>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</si>
  <si>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</si>
  <si>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</si>
  <si>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</si>
  <si>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</si>
  <si>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</si>
  <si>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</si>
  <si>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</si>
  <si>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</si>
  <si>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</si>
  <si>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</si>
  <si>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</si>
  <si>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</si>
  <si>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</si>
  <si>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</si>
  <si>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</si>
  <si>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</si>
  <si>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</si>
  <si>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</si>
  <si>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</si>
  <si>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</si>
  <si>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</si>
  <si>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</si>
  <si>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</si>
  <si>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</si>
  <si>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</si>
  <si>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</si>
  <si>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</si>
  <si>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</si>
  <si>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</si>
  <si>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</si>
  <si>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</si>
  <si>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</si>
  <si>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</si>
  <si>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</si>
  <si>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</si>
  <si>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</si>
  <si>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</si>
  <si>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</si>
  <si>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</si>
  <si>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</si>
  <si>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</si>
  <si>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</si>
  <si>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</si>
  <si>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</si>
  <si>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</si>
  <si>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</si>
  <si>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</si>
  <si>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</si>
  <si>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</si>
  <si>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</si>
  <si>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</si>
  <si>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</si>
  <si>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</si>
  <si>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</si>
  <si>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</si>
  <si>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</si>
  <si>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</si>
  <si>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</si>
  <si>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</si>
  <si>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</si>
  <si>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</si>
  <si>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</si>
  <si>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</si>
  <si>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</si>
  <si>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</si>
  <si>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</si>
  <si>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</si>
  <si>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</si>
  <si>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</si>
  <si>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</si>
  <si>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</si>
  <si>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</si>
  <si>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</si>
  <si>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</si>
  <si>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</si>
  <si>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</si>
  <si>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</si>
  <si>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</si>
  <si>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</si>
  <si>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</si>
  <si>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</si>
  <si>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</si>
  <si>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</si>
  <si>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</si>
  <si>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</si>
  <si>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</si>
  <si>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</si>
  <si>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</si>
  <si>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</si>
  <si>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</si>
  <si>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</si>
  <si>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</si>
  <si>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</si>
  <si>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</si>
  <si>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</si>
  <si>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</si>
  <si>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</si>
  <si>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</si>
  <si>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</si>
  <si>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</si>
  <si>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</si>
  <si>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</si>
  <si>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</si>
  <si>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</si>
  <si>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</si>
  <si>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</si>
  <si>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</si>
  <si>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</si>
  <si>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</si>
  <si>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</si>
  <si>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</si>
  <si>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</si>
  <si>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</si>
  <si>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</si>
  <si>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</si>
  <si>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</si>
  <si>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</si>
  <si>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</si>
  <si>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</si>
  <si>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</si>
  <si>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</si>
  <si>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</si>
  <si>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</si>
  <si>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</si>
  <si>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</si>
  <si>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</si>
  <si>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</si>
  <si>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</si>
  <si>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</si>
  <si>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</si>
  <si>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</si>
  <si>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</si>
  <si>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</si>
  <si>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</si>
  <si>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</si>
  <si>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</si>
  <si>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</si>
  <si>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</si>
  <si>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</si>
  <si>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</si>
  <si>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</si>
  <si>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</si>
  <si>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</si>
  <si>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</si>
  <si>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</si>
  <si>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</si>
  <si>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</si>
  <si>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</si>
  <si>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</si>
  <si>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</si>
  <si>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</si>
  <si>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</si>
  <si>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</si>
  <si>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</si>
  <si>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</si>
  <si>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</si>
  <si>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</si>
  <si>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</si>
  <si>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</si>
  <si>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</si>
  <si>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</si>
  <si>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</si>
  <si>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</si>
  <si>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</si>
  <si>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</si>
  <si>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</si>
  <si>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</si>
  <si>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</si>
  <si>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</si>
  <si>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</si>
  <si>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</si>
  <si>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</si>
  <si>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</si>
  <si>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</si>
  <si>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</si>
  <si>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</si>
  <si>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</si>
  <si>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</si>
  <si>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</si>
  <si>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</si>
  <si>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</si>
  <si>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</si>
  <si>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</si>
  <si>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</si>
  <si>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</si>
  <si>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</si>
  <si>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</si>
  <si>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</si>
  <si>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</si>
  <si>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</si>
  <si>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</si>
  <si>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</si>
  <si>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</si>
  <si>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</si>
  <si>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</si>
  <si>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</si>
  <si>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</si>
  <si>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</si>
  <si>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</si>
  <si>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</si>
  <si>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</si>
  <si>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</si>
  <si>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</si>
  <si>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</si>
  <si>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</si>
  <si>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</si>
  <si>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</si>
  <si>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</si>
  <si>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</si>
  <si>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</si>
  <si>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</si>
  <si>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</si>
  <si>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</si>
  <si>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</si>
  <si>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</si>
  <si>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</si>
  <si>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</si>
  <si>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</si>
  <si>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</si>
  <si>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</si>
  <si>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</si>
  <si>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</si>
  <si>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</si>
  <si>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</si>
  <si>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</si>
  <si>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</si>
  <si>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</si>
  <si>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</si>
  <si>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</si>
  <si>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</si>
  <si>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</si>
  <si>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</si>
  <si>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</si>
  <si>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</si>
  <si>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</si>
  <si>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</si>
  <si>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</si>
  <si>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</si>
  <si>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</si>
  <si>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</si>
  <si>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</si>
  <si>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</si>
  <si>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</si>
  <si>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</si>
  <si>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</si>
  <si>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</si>
  <si>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</si>
  <si>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</si>
  <si>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</si>
  <si>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</si>
  <si>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</si>
  <si>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</si>
  <si>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</si>
  <si>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</si>
  <si>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</si>
  <si>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</si>
  <si>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</si>
  <si>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</si>
  <si>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</si>
  <si>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</si>
  <si>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</si>
  <si>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</si>
  <si>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</si>
  <si>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</si>
  <si>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</si>
  <si>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</si>
  <si>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</si>
  <si>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</si>
  <si>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</si>
  <si>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</si>
  <si>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</si>
  <si>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</si>
  <si>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</si>
  <si>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</si>
  <si>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</si>
  <si>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</si>
  <si>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</si>
  <si>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</si>
  <si>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</si>
  <si>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</si>
  <si>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</si>
  <si>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</si>
  <si>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</si>
  <si>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</si>
  <si>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</si>
  <si>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</si>
  <si>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</si>
  <si>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</si>
  <si>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</si>
  <si>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</si>
  <si>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</si>
  <si>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</si>
  <si>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</si>
  <si>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</si>
  <si>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</si>
  <si>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</si>
  <si>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</si>
  <si>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</si>
  <si>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</si>
  <si>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</si>
  <si>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</si>
  <si>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</si>
  <si>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</si>
  <si>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</si>
  <si>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</si>
  <si>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</si>
  <si>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</si>
  <si>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</si>
  <si>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</si>
  <si>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</si>
  <si>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</si>
  <si>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</si>
  <si>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</si>
  <si>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</si>
  <si>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</si>
  <si>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</si>
  <si>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</si>
  <si>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</si>
  <si>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</si>
  <si>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</si>
  <si>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</si>
  <si>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</si>
  <si>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</si>
  <si>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</si>
  <si>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</si>
  <si>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</si>
  <si>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</si>
  <si>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</si>
  <si>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</si>
  <si>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</si>
  <si>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</si>
  <si>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</si>
  <si>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</si>
  <si>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</si>
  <si>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</si>
  <si>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</si>
  <si>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</si>
  <si>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</si>
  <si>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</si>
  <si>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</si>
  <si>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</si>
  <si>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</si>
  <si>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</si>
  <si>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</si>
  <si>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</si>
  <si>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</si>
  <si>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</si>
  <si>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</si>
  <si>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</si>
  <si>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</si>
  <si>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</si>
  <si>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</si>
  <si>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</si>
  <si>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</si>
  <si>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</si>
  <si>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</si>
  <si>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</si>
  <si>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</si>
  <si>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</si>
  <si>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</si>
  <si>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</si>
  <si>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</si>
  <si>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</si>
  <si>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</si>
  <si>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</si>
  <si>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</si>
  <si>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</si>
  <si>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</si>
  <si>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</si>
  <si>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</si>
  <si>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</si>
  <si>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</si>
  <si>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</si>
  <si>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</si>
  <si>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</si>
  <si>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</si>
  <si>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</si>
  <si>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</si>
  <si>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</si>
  <si>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</si>
  <si>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</si>
  <si>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</si>
  <si>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</si>
  <si>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</si>
  <si>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</si>
  <si>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</si>
  <si>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</si>
  <si>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</si>
  <si>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</si>
  <si>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</si>
  <si>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</si>
  <si>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</si>
  <si>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</si>
  <si>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</si>
  <si>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</si>
  <si>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</si>
  <si>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</si>
  <si>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</si>
  <si>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</si>
  <si>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</si>
  <si>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</si>
  <si>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</si>
  <si>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</si>
  <si>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</si>
  <si>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</si>
  <si>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</si>
  <si>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</si>
  <si>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</si>
  <si>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</si>
  <si>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</si>
  <si>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</si>
  <si>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</si>
  <si>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</si>
  <si>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</si>
  <si>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</si>
  <si>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</si>
  <si>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</si>
  <si>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</si>
  <si>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</si>
  <si>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</si>
  <si>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</si>
  <si>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</si>
  <si>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</si>
  <si>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</si>
  <si>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</si>
  <si>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</si>
  <si>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</si>
  <si>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</si>
  <si>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</si>
  <si>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</si>
  <si>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</si>
  <si>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</si>
  <si>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</si>
  <si>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</si>
  <si>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</si>
  <si>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</si>
  <si>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</si>
  <si>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</si>
  <si>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</si>
  <si>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</si>
  <si>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</si>
  <si>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</si>
  <si>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</si>
  <si>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</si>
  <si>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</si>
  <si>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</si>
  <si>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</si>
  <si>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</si>
  <si>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</si>
  <si>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</si>
  <si>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</si>
  <si>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</si>
  <si>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</si>
  <si>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</si>
  <si>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</si>
  <si>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</si>
  <si>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</si>
  <si>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</si>
  <si>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</si>
  <si>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</si>
  <si>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</si>
  <si>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</si>
  <si>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</si>
  <si>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</si>
  <si>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</si>
  <si>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</si>
  <si>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</si>
  <si>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</si>
  <si>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</si>
  <si>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</si>
  <si>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</si>
  <si>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</si>
  <si>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</si>
  <si>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</si>
  <si>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</si>
  <si>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</si>
  <si>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</si>
  <si>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</si>
  <si>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</si>
  <si>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</si>
  <si>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</si>
  <si>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</si>
  <si>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</si>
  <si>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</si>
  <si>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</si>
  <si>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</si>
  <si>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</si>
  <si>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</si>
  <si>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</si>
  <si>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</si>
  <si>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</si>
  <si>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</si>
  <si>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</si>
  <si>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</si>
  <si>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</si>
  <si>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</si>
  <si>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</si>
  <si>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</si>
  <si>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</si>
  <si>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</si>
  <si>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</si>
  <si>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</si>
  <si>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</si>
  <si>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</si>
  <si>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</si>
  <si>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</si>
  <si>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</si>
  <si>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</si>
  <si>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</si>
  <si>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</si>
  <si>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</si>
  <si>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</si>
  <si>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</si>
  <si>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</si>
  <si>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</si>
  <si>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</si>
  <si>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</si>
  <si>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</si>
  <si>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</si>
  <si>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</si>
  <si>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</si>
  <si>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</si>
  <si>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</si>
  <si>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</si>
  <si>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</si>
  <si>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</si>
  <si>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</si>
  <si>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</si>
  <si>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</si>
  <si>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</si>
  <si>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</si>
  <si>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</si>
  <si>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</si>
  <si>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</si>
  <si>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</si>
  <si>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</si>
  <si>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</si>
  <si>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</si>
  <si>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</si>
  <si>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</si>
  <si>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</si>
  <si>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</si>
  <si>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</si>
  <si>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</si>
  <si>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</si>
  <si>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</si>
  <si>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</si>
  <si>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</si>
  <si>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</si>
  <si>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</si>
  <si>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</si>
  <si>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</si>
  <si>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</si>
  <si>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</si>
  <si>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</si>
  <si>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</si>
  <si>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</si>
  <si>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</si>
  <si>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</si>
  <si>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</si>
  <si>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</si>
  <si>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</si>
  <si>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</si>
  <si>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</si>
  <si>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</si>
  <si>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</si>
  <si>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</si>
  <si>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</si>
  <si>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</si>
  <si>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</si>
  <si>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</si>
  <si>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</si>
  <si>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</si>
  <si>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</si>
  <si>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</si>
  <si>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</si>
  <si>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</si>
  <si>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</si>
  <si>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</si>
  <si>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</si>
  <si>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</si>
  <si>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</si>
  <si>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</si>
  <si>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</si>
  <si>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</si>
  <si>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</si>
  <si>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</si>
  <si>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</si>
  <si>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</si>
  <si>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</si>
  <si>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</si>
  <si>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</si>
  <si>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</si>
  <si>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</si>
  <si>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</si>
  <si>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</si>
  <si>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</si>
  <si>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</si>
  <si>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</si>
  <si>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</si>
  <si>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</si>
  <si>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</si>
  <si>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</si>
  <si>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</si>
  <si>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</si>
  <si>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</si>
  <si>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</si>
  <si>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</si>
  <si>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</si>
  <si>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</si>
  <si>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</si>
  <si>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</si>
  <si>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</si>
  <si>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</si>
  <si>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</si>
  <si>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</si>
  <si>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</si>
  <si>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</si>
  <si>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</si>
  <si>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</si>
  <si>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</si>
  <si>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</si>
  <si>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</si>
  <si>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</si>
  <si>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</si>
  <si>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</si>
  <si>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</si>
  <si>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</si>
  <si>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</si>
  <si>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</si>
  <si>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</si>
  <si>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</si>
  <si>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</si>
  <si>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</si>
  <si>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</si>
  <si>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</si>
  <si>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</si>
  <si>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</si>
  <si>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</si>
  <si>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</si>
  <si>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</si>
  <si>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</si>
  <si>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</si>
  <si>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</si>
  <si>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</si>
  <si>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</si>
  <si>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</si>
  <si>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</si>
  <si>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</si>
  <si>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</si>
  <si>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</si>
  <si>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</si>
  <si>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</si>
  <si>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</si>
  <si>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</si>
  <si>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</si>
  <si>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</si>
  <si>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</si>
  <si>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</si>
  <si>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</si>
  <si>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</si>
  <si>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</si>
  <si>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</si>
  <si>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</si>
  <si>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</si>
  <si>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</si>
  <si>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</si>
  <si>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</si>
  <si>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</si>
  <si>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</si>
  <si>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</si>
  <si>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</si>
  <si>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</si>
  <si>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</si>
  <si>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</si>
  <si>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</si>
  <si>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</si>
  <si>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</si>
  <si>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</si>
  <si>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</si>
  <si>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</si>
  <si>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</si>
  <si>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</si>
  <si>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</si>
  <si>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</si>
  <si>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</si>
  <si>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</si>
  <si>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</si>
  <si>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</si>
  <si>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</si>
  <si>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</si>
  <si>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</si>
  <si>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</si>
  <si>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</si>
  <si>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</si>
  <si>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</si>
  <si>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</si>
  <si>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</si>
  <si>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</si>
  <si>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</si>
  <si>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</si>
  <si>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</si>
  <si>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</si>
  <si>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</si>
  <si>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</si>
  <si>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</si>
  <si>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</si>
  <si>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</si>
  <si>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</si>
  <si>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</si>
  <si>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</si>
  <si>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</si>
  <si>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</si>
  <si>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</si>
  <si>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</si>
  <si>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</si>
  <si>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</si>
  <si>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</si>
  <si>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</si>
  <si>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</si>
  <si>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</si>
  <si>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</si>
  <si>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</si>
  <si>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</si>
  <si>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</si>
  <si>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</si>
  <si>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</si>
  <si>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</si>
  <si>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</si>
  <si>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</si>
  <si>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</si>
  <si>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</si>
  <si>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</si>
  <si>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</si>
  <si>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</si>
  <si>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</si>
  <si>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</si>
  <si>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</si>
  <si>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</si>
  <si>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</si>
  <si>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</si>
  <si>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</si>
  <si>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</si>
  <si>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</si>
  <si>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</si>
  <si>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</si>
  <si>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</si>
  <si>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</si>
  <si>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</si>
  <si>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</si>
  <si>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</si>
  <si>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</si>
  <si>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</si>
  <si>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</si>
  <si>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</si>
  <si>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</si>
  <si>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</si>
  <si>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</si>
  <si>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</si>
  <si>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</si>
  <si>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</si>
  <si>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</si>
  <si>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</si>
  <si>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</si>
  <si>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</si>
  <si>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</si>
  <si>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</si>
  <si>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</si>
  <si>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</si>
  <si>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</si>
  <si>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</si>
  <si>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</si>
  <si>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</si>
  <si>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</si>
  <si>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</si>
  <si>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</si>
  <si>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</si>
  <si>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</si>
  <si>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</si>
  <si>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</si>
  <si>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</si>
  <si>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</si>
  <si>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</si>
  <si>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</si>
  <si>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</si>
  <si>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</si>
  <si>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</si>
  <si>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</si>
  <si>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</si>
  <si>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</si>
  <si>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</si>
  <si>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</si>
  <si>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</si>
  <si>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</si>
  <si>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</si>
  <si>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</si>
  <si>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</si>
  <si>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</si>
  <si>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</si>
  <si>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</si>
  <si>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</si>
  <si>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</si>
  <si>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</si>
  <si>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</si>
  <si>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</si>
  <si>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</si>
  <si>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</si>
  <si>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</si>
  <si>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</si>
  <si>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</si>
  <si>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</si>
  <si>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</si>
  <si>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</si>
  <si>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</si>
  <si>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</si>
  <si>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</si>
  <si>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</si>
  <si>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</si>
  <si>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</si>
  <si>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</si>
  <si>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</si>
  <si>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</si>
  <si>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</si>
  <si>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</si>
  <si>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</si>
  <si>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</si>
  <si>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</si>
  <si>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</si>
  <si>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</si>
  <si>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</si>
  <si>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</si>
  <si>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</si>
  <si>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</si>
  <si>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</si>
  <si>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</si>
  <si>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</si>
  <si>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</si>
  <si>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</si>
  <si>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</si>
  <si>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</si>
  <si>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</si>
  <si>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</si>
  <si>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</si>
  <si>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</si>
  <si>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</si>
  <si>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</si>
  <si>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</si>
  <si>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</si>
  <si>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</si>
  <si>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</si>
  <si>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</si>
  <si>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</si>
  <si>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</si>
  <si>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</si>
  <si>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</si>
  <si>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</si>
  <si>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</si>
  <si>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</si>
  <si>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</si>
  <si>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</si>
  <si>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</si>
  <si>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</si>
  <si>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</si>
  <si>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</si>
  <si>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</si>
  <si>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</si>
  <si>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</si>
  <si>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</si>
  <si>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</si>
  <si>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</si>
  <si>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</si>
  <si>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</si>
  <si>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</si>
  <si>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</si>
  <si>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</si>
  <si>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</si>
  <si>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</si>
  <si>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</si>
  <si>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</si>
  <si>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</si>
  <si>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</si>
  <si>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</si>
  <si>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</si>
  <si>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</si>
  <si>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</si>
  <si>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</si>
  <si>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</si>
  <si>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</si>
  <si>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</si>
  <si>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</si>
  <si>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</si>
  <si>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</si>
  <si>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</si>
  <si>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</si>
  <si>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</si>
  <si>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</si>
  <si>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</si>
  <si>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</si>
  <si>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</si>
  <si>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</si>
  <si>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</si>
  <si>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</si>
  <si>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</si>
  <si>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</si>
  <si>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</si>
  <si>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</si>
  <si>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</si>
  <si>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</si>
  <si>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</si>
  <si>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</si>
  <si>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</si>
  <si>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</si>
  <si>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</si>
  <si>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</si>
  <si>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</si>
  <si>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</si>
  <si>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</si>
  <si>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</si>
  <si>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</si>
  <si>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</si>
  <si>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</si>
  <si>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</si>
  <si>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</si>
  <si>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</si>
  <si>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</si>
  <si>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</si>
  <si>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</si>
  <si>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</si>
  <si>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</si>
  <si>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</si>
  <si>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</si>
  <si>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</si>
  <si>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</si>
  <si>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</si>
  <si>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</si>
  <si>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</si>
  <si>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</si>
  <si>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</si>
  <si>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</si>
  <si>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</si>
  <si>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</si>
  <si>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</si>
  <si>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</si>
  <si>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</si>
  <si>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</si>
  <si>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</si>
  <si>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</si>
  <si>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</si>
  <si>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</si>
  <si>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</si>
  <si>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</si>
  <si>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</si>
  <si>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</si>
  <si>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</si>
  <si>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</si>
  <si>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</si>
  <si>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</si>
  <si>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</si>
  <si>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</si>
  <si>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</si>
  <si>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</si>
  <si>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</si>
  <si>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</si>
  <si>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</si>
  <si>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</si>
  <si>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</si>
  <si>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</si>
  <si>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</si>
  <si>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</si>
  <si>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</si>
  <si>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</si>
  <si>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</si>
  <si>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</si>
  <si>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</si>
  <si>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</si>
  <si>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</si>
  <si>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</si>
  <si>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</si>
  <si>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</si>
  <si>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</si>
  <si>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</si>
  <si>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</si>
  <si>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</si>
  <si>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</si>
  <si>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</si>
  <si>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</si>
  <si>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</si>
  <si>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</si>
  <si>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</si>
  <si>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</si>
  <si>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</si>
  <si>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</si>
  <si>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</si>
  <si>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</si>
  <si>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</si>
  <si>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</si>
  <si>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</si>
  <si>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</si>
  <si>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</si>
  <si>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</si>
  <si>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</si>
  <si>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</si>
  <si>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</si>
  <si>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</si>
  <si>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</si>
  <si>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</si>
  <si>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</si>
  <si>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</si>
  <si>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</si>
  <si>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</si>
  <si>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</si>
  <si>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</si>
  <si>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</si>
  <si>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</si>
  <si>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</si>
  <si>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</si>
  <si>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</si>
  <si>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</si>
  <si>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</si>
  <si>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</si>
  <si>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</si>
  <si>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</si>
  <si>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</si>
  <si>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</si>
  <si>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</si>
  <si>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</si>
  <si>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</si>
  <si>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</si>
  <si>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</si>
  <si>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</si>
  <si>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</si>
  <si>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</si>
  <si>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</si>
  <si>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</si>
  <si>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</si>
  <si>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</si>
  <si>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</si>
  <si>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</si>
  <si>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</si>
  <si>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</si>
  <si>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</si>
  <si>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</si>
  <si>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</si>
  <si>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</si>
  <si>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</si>
  <si>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</si>
  <si>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</si>
  <si>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</si>
  <si>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</si>
  <si>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</si>
  <si>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</si>
  <si>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</si>
  <si>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</si>
  <si>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</si>
  <si>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</si>
  <si>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</si>
  <si>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</si>
  <si>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</si>
  <si>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</si>
  <si>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</si>
  <si>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</si>
  <si>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</si>
  <si>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</si>
  <si>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</si>
  <si>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</si>
  <si>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</si>
  <si>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</si>
  <si>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</si>
  <si>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</si>
  <si>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</si>
  <si>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</si>
  <si>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</si>
  <si>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</si>
  <si>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</si>
  <si>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</si>
  <si>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</si>
  <si>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</si>
  <si>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</si>
  <si>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</si>
  <si>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</si>
  <si>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</si>
  <si>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</si>
  <si>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</si>
  <si>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</si>
  <si>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</si>
  <si>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</si>
  <si>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</si>
  <si>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</si>
  <si>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</si>
  <si>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</si>
  <si>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</si>
  <si>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</si>
  <si>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</si>
  <si>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</si>
  <si>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</si>
  <si>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</si>
  <si>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</si>
  <si>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</si>
  <si>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</si>
  <si>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</si>
  <si>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</si>
  <si>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</si>
  <si>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</si>
  <si>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</si>
  <si>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</si>
  <si>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</si>
  <si>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</si>
  <si>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</si>
  <si>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</si>
  <si>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</si>
  <si>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</si>
  <si>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</si>
  <si>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</si>
  <si>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</si>
  <si>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</si>
  <si>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</si>
  <si>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</si>
  <si>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</si>
  <si>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</si>
  <si>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</si>
  <si>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</si>
  <si>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</si>
  <si>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</si>
  <si>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</si>
  <si>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</si>
  <si>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</si>
  <si>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</si>
  <si>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</si>
  <si>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</si>
  <si>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</si>
  <si>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</si>
  <si>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</si>
  <si>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</si>
  <si>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</si>
  <si>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</si>
  <si>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</si>
  <si>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</si>
  <si>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</si>
  <si>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</si>
  <si>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</si>
  <si>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</si>
  <si>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</si>
  <si>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</si>
  <si>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</si>
  <si>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</si>
  <si>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</si>
  <si>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</si>
  <si>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</si>
  <si>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</si>
  <si>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</si>
  <si>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</si>
  <si>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</si>
  <si>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</si>
  <si>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</si>
  <si>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</si>
  <si>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</si>
  <si>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</si>
  <si>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</si>
  <si>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</si>
  <si>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</si>
  <si>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</si>
  <si>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</si>
  <si>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</si>
  <si>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</si>
  <si>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</si>
  <si>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</si>
  <si>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</si>
  <si>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</si>
  <si>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</si>
  <si>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</si>
  <si>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</si>
  <si>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</si>
  <si>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</si>
  <si>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</si>
  <si>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</si>
  <si>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</si>
  <si>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</si>
  <si>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</si>
  <si>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</si>
  <si>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</si>
  <si>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</si>
  <si>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</si>
  <si>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</si>
  <si>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</si>
  <si>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</si>
  <si>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</si>
  <si>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</si>
  <si>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</si>
  <si>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</si>
  <si>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</si>
  <si>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</si>
  <si>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</si>
  <si>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</si>
  <si>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</si>
  <si>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</si>
  <si>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</si>
  <si>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</si>
  <si>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</si>
  <si>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</si>
  <si>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</si>
  <si>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</si>
  <si>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</si>
  <si>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</si>
  <si>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</si>
  <si>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</si>
  <si>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</si>
  <si>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</si>
  <si>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</si>
  <si>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</si>
  <si>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</si>
  <si>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</si>
  <si>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</si>
  <si>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</si>
  <si>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</si>
  <si>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</si>
  <si>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</si>
  <si>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</si>
  <si>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</si>
  <si>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</si>
  <si>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</si>
  <si>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</si>
  <si>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</si>
  <si>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</si>
  <si>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</si>
  <si>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</si>
  <si>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</si>
  <si>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</si>
  <si>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</si>
  <si>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</si>
  <si>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</si>
  <si>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</si>
  <si>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</si>
  <si>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</si>
  <si>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</si>
  <si>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</si>
  <si>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</si>
  <si>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</si>
  <si>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</si>
  <si>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</si>
  <si>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</si>
  <si>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</si>
  <si>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</si>
  <si>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</si>
  <si>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</si>
  <si>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</si>
  <si>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</si>
  <si>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</si>
  <si>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</si>
  <si>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</si>
  <si>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</si>
  <si>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</si>
  <si>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</si>
  <si>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</si>
  <si>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</si>
  <si>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</si>
  <si>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</si>
  <si>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</si>
  <si>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</si>
  <si>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</si>
  <si>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</si>
  <si>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</si>
  <si>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</si>
  <si>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</si>
  <si>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</si>
  <si>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</si>
  <si>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</si>
  <si>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</si>
  <si>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</si>
  <si>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</si>
  <si>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</si>
  <si>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</si>
  <si>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</si>
  <si>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</si>
  <si>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</si>
  <si>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</si>
  <si>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</si>
  <si>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</si>
  <si>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</si>
  <si>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</si>
  <si>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</si>
  <si>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</si>
  <si>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</si>
  <si>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</si>
  <si>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</si>
  <si>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</si>
  <si>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</si>
  <si>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</si>
  <si>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</si>
  <si>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</si>
  <si>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</si>
  <si>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</si>
  <si>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</si>
  <si>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</si>
  <si>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</si>
  <si>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</si>
  <si>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</si>
  <si>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</si>
  <si>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</si>
  <si>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</si>
  <si>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</si>
  <si>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</si>
  <si>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</si>
  <si>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</si>
  <si>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</si>
  <si>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</si>
  <si>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</si>
  <si>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</si>
  <si>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</si>
  <si>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</si>
  <si>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</si>
  <si>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</si>
  <si>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</si>
  <si>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</si>
  <si>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</si>
  <si>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</si>
  <si>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</si>
  <si>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</si>
  <si>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</si>
  <si>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</si>
  <si>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</si>
  <si>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</si>
  <si>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</si>
  <si>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</si>
  <si>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</si>
  <si>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</si>
  <si>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</si>
  <si>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</si>
  <si>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</si>
  <si>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</si>
  <si>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</si>
  <si>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</si>
  <si>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</si>
  <si>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</si>
  <si>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</si>
  <si>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</si>
  <si>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</si>
  <si>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</si>
  <si>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</si>
  <si>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</si>
  <si>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</si>
  <si>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</si>
  <si>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</si>
  <si>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</si>
  <si>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</si>
  <si>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</si>
  <si>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</si>
  <si>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</si>
  <si>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</si>
  <si>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</si>
  <si>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</si>
  <si>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</si>
  <si>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</si>
  <si>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</si>
  <si>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</si>
  <si>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</si>
  <si>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</si>
  <si>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</si>
  <si>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</si>
  <si>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</si>
  <si>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</si>
  <si>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</si>
  <si>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</si>
  <si>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</si>
  <si>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</si>
  <si>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</si>
  <si>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</si>
  <si>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</si>
  <si>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</si>
  <si>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</si>
  <si>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</si>
  <si>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</si>
  <si>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</si>
  <si>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</si>
  <si>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</si>
  <si>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</si>
  <si>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</si>
  <si>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</si>
  <si>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</si>
  <si>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</si>
  <si>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</si>
  <si>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</si>
  <si>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</si>
  <si>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</si>
  <si>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</si>
  <si>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</si>
  <si>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</si>
  <si>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</si>
  <si>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</si>
  <si>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</si>
  <si>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</si>
  <si>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</si>
  <si>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</si>
  <si>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</si>
  <si>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</si>
  <si>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</si>
  <si>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</si>
  <si>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</si>
  <si>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</si>
  <si>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</si>
  <si>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</si>
  <si>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</si>
  <si>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</si>
  <si>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</si>
  <si>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</si>
  <si>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</si>
  <si>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</si>
  <si>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</si>
  <si>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</si>
  <si>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</si>
  <si>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</si>
  <si>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</si>
  <si>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</si>
  <si>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</si>
  <si>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</si>
  <si>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</si>
  <si>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</si>
  <si>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</si>
  <si>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</si>
  <si>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</si>
  <si>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</si>
  <si>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</si>
  <si>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</si>
  <si>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</si>
  <si>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</si>
  <si>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</si>
  <si>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</si>
  <si>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</si>
  <si>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</si>
  <si>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</si>
  <si>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</si>
  <si>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</si>
  <si>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</si>
  <si>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</si>
  <si>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</si>
  <si>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</si>
  <si>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</si>
  <si>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</si>
  <si>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</si>
  <si>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</si>
  <si>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</si>
  <si>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</si>
  <si>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</si>
  <si>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</si>
  <si>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</si>
  <si>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</si>
  <si>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</si>
  <si>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</si>
  <si>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</si>
  <si>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</si>
  <si>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</si>
  <si>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</si>
  <si>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</si>
  <si>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</si>
  <si>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</si>
  <si>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</si>
  <si>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</si>
  <si>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</si>
  <si>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</si>
  <si>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</si>
  <si>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</si>
  <si>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</si>
  <si>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</si>
  <si>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</si>
  <si>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</si>
  <si>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</si>
  <si>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</si>
  <si>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</si>
  <si>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</si>
  <si>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</si>
  <si>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</si>
  <si>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</si>
  <si>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</si>
  <si>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</si>
  <si>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</si>
  <si>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</si>
  <si>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</si>
  <si>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</si>
  <si>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</si>
  <si>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</si>
  <si>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</si>
  <si>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</si>
  <si>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</si>
  <si>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</si>
  <si>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</si>
  <si>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</si>
  <si>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</si>
  <si>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</si>
  <si>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</si>
  <si>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</si>
  <si>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</si>
  <si>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</si>
  <si>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</si>
  <si>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</si>
  <si>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</si>
  <si>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</si>
  <si>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</si>
  <si>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</si>
  <si>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</si>
  <si>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</si>
  <si>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</si>
  <si>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</si>
  <si>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</si>
  <si>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</si>
  <si>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</si>
  <si>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</si>
  <si>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</si>
  <si>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</si>
  <si>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</si>
  <si>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</si>
  <si>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</si>
  <si>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</si>
  <si>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</si>
  <si>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</si>
  <si>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</si>
  <si>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</si>
  <si>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</si>
  <si>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</si>
  <si>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</si>
  <si>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</si>
  <si>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</si>
  <si>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</si>
  <si>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</si>
  <si>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</si>
  <si>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</si>
  <si>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</si>
  <si>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</si>
  <si>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</si>
  <si>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</si>
  <si>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</si>
  <si>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</si>
  <si>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</si>
  <si>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</si>
  <si>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</si>
  <si>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</si>
  <si>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</si>
  <si>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</si>
  <si>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</si>
  <si>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</si>
  <si>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</si>
  <si>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</si>
  <si>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</si>
  <si>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</si>
  <si>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</si>
  <si>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</si>
  <si>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</si>
  <si>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</si>
  <si>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</si>
  <si>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</si>
  <si>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</si>
  <si>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</si>
  <si>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</si>
  <si>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</si>
  <si>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</si>
  <si>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</si>
  <si>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</si>
  <si>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</si>
  <si>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</si>
  <si>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</si>
  <si>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</si>
  <si>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</si>
  <si>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</si>
  <si>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</si>
  <si>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</si>
  <si>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</si>
  <si>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</si>
  <si>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</si>
  <si>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</si>
  <si>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</si>
  <si>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</si>
  <si>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</si>
  <si>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</si>
  <si>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</si>
  <si>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</si>
  <si>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</si>
  <si>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</si>
  <si>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</si>
  <si>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</si>
  <si>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</si>
  <si>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</si>
  <si>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</si>
  <si>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</si>
  <si>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</si>
  <si>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</si>
  <si>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</si>
  <si>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</si>
  <si>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</si>
  <si>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</si>
  <si>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</si>
  <si>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</si>
  <si>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</si>
  <si>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</si>
  <si>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</si>
  <si>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</si>
  <si>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</si>
  <si>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</si>
  <si>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</si>
  <si>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</si>
  <si>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</si>
  <si>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</si>
  <si>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</si>
  <si>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</si>
  <si>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</si>
  <si>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</si>
  <si>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</si>
  <si>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</si>
  <si>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</si>
  <si>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</si>
  <si>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</si>
  <si>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</si>
  <si>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</si>
  <si>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</si>
  <si>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</si>
  <si>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</si>
  <si>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</si>
  <si>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</si>
  <si>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</si>
  <si>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</si>
  <si>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</si>
  <si>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</si>
  <si>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</si>
  <si>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</si>
  <si>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</si>
  <si>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</si>
  <si>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</si>
  <si>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</si>
  <si>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</si>
  <si>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</si>
  <si>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</si>
  <si>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</si>
  <si>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</si>
  <si>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</si>
  <si>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</si>
  <si>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</si>
  <si>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</si>
  <si>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</si>
  <si>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</si>
  <si>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</si>
  <si>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</si>
  <si>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</si>
  <si>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</si>
  <si>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</si>
  <si>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</si>
  <si>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</si>
  <si>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</si>
  <si>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</si>
  <si>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</si>
  <si>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</si>
  <si>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</si>
  <si>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</si>
  <si>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</si>
  <si>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</si>
  <si>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</si>
  <si>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</si>
  <si>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</si>
  <si>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</si>
  <si>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</si>
  <si>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</si>
  <si>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</si>
  <si>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</si>
  <si>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</si>
  <si>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</si>
  <si>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</si>
  <si>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</si>
  <si>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</si>
  <si>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</si>
  <si>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</si>
  <si>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</si>
  <si>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</si>
  <si>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</si>
  <si>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</si>
  <si>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</si>
  <si>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</si>
  <si>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</si>
  <si>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</si>
  <si>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</si>
  <si>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</si>
  <si>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</si>
  <si>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</si>
  <si>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</si>
  <si>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</si>
  <si>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</si>
  <si>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</si>
  <si>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</si>
  <si>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</si>
  <si>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</si>
  <si>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</si>
  <si>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</si>
  <si>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</si>
  <si>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</si>
  <si>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</si>
  <si>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</si>
  <si>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</si>
  <si>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</si>
  <si>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</si>
  <si>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</si>
  <si>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</si>
  <si>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</si>
  <si>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</si>
  <si>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</si>
  <si>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</si>
  <si>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</si>
  <si>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</si>
  <si>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</si>
  <si>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</si>
  <si>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</si>
  <si>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</si>
  <si>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</si>
  <si>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</si>
  <si>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</si>
  <si>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</si>
  <si>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</si>
  <si>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</si>
  <si>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</si>
  <si>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</si>
  <si>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</si>
  <si>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</si>
  <si>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</si>
  <si>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</si>
  <si>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</si>
  <si>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</si>
  <si>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</si>
  <si>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</si>
  <si>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</si>
  <si>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</si>
  <si>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</si>
  <si>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</si>
  <si>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</si>
  <si>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</si>
  <si>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</si>
  <si>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</si>
  <si>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</si>
  <si>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</si>
  <si>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</si>
  <si>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</si>
  <si>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</si>
  <si>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</si>
  <si>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</si>
  <si>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</si>
  <si>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</si>
  <si>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</si>
  <si>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</si>
  <si>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</si>
  <si>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</si>
  <si>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</si>
  <si>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</si>
  <si>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</si>
  <si>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</si>
  <si>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</si>
  <si>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</si>
  <si>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</si>
  <si>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</si>
  <si>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</si>
  <si>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</si>
  <si>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</si>
  <si>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</si>
  <si>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</si>
  <si>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</si>
  <si>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</si>
  <si>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</si>
  <si>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</si>
  <si>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</si>
  <si>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</si>
  <si>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</si>
  <si>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</si>
  <si>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</si>
  <si>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</si>
  <si>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</si>
  <si>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</si>
  <si>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</si>
  <si>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</si>
  <si>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</si>
  <si>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</si>
  <si>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</si>
  <si>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</si>
  <si>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</si>
  <si>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</si>
  <si>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</si>
  <si>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</si>
  <si>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</si>
  <si>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</si>
  <si>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</si>
  <si>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</si>
  <si>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</si>
  <si>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</si>
  <si>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</si>
  <si>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</si>
  <si>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</si>
  <si>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</si>
  <si>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</si>
  <si>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</si>
  <si>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</si>
  <si>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</si>
  <si>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</si>
  <si>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</si>
  <si>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</si>
  <si>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</si>
  <si>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</si>
  <si>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</si>
  <si>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</si>
  <si>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</si>
  <si>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</si>
  <si>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</si>
  <si>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</si>
  <si>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</si>
  <si>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</si>
  <si>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</si>
  <si>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</si>
  <si>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</si>
  <si>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</si>
  <si>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</si>
  <si>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</si>
  <si>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</si>
  <si>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</si>
  <si>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</si>
  <si>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</si>
  <si>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</si>
  <si>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</si>
  <si>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</si>
  <si>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</si>
  <si>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</si>
  <si>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</si>
  <si>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</si>
  <si>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</si>
  <si>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</si>
  <si>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</si>
  <si>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</si>
  <si>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</si>
  <si>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</si>
  <si>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</si>
  <si>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</si>
  <si>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</si>
  <si>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</si>
  <si>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</si>
  <si>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</si>
  <si>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</si>
  <si>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</si>
  <si>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</si>
  <si>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</si>
  <si>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</si>
  <si>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</si>
  <si>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</si>
  <si>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</si>
  <si>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</si>
  <si>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</si>
  <si>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</si>
  <si>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</si>
  <si>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</si>
  <si>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</si>
  <si>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</si>
  <si>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</si>
  <si>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</si>
  <si>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</si>
  <si>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</si>
  <si>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</si>
  <si>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</si>
  <si>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</si>
  <si>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</si>
  <si>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</si>
  <si>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</si>
  <si>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</si>
  <si>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</si>
  <si>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</si>
  <si>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</si>
  <si>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</si>
  <si>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</si>
  <si>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</si>
  <si>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</si>
  <si>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</si>
  <si>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</si>
  <si>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</si>
  <si>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</si>
  <si>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</si>
  <si>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</si>
  <si>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</si>
  <si>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</si>
  <si>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</si>
  <si>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</si>
  <si>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</si>
  <si>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</si>
  <si>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</si>
  <si>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</si>
  <si>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</si>
  <si>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</si>
  <si>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</si>
  <si>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</si>
  <si>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</si>
  <si>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</si>
  <si>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</si>
  <si>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</si>
  <si>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</si>
  <si>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</si>
  <si>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</si>
  <si>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</si>
  <si>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</si>
  <si>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</si>
  <si>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</si>
  <si>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</si>
  <si>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</si>
  <si>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</si>
  <si>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</si>
  <si>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</si>
  <si>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</si>
  <si>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</si>
  <si>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</si>
  <si>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</si>
  <si>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</si>
  <si>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</si>
  <si>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</si>
  <si>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</si>
  <si>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</si>
  <si>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</si>
  <si>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</si>
  <si>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</si>
  <si>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</si>
  <si>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</si>
  <si>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</si>
  <si>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</si>
  <si>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</si>
  <si>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</si>
  <si>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</si>
  <si>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</si>
  <si>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</si>
  <si>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</si>
  <si>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</si>
  <si>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</si>
  <si>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</si>
  <si>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</si>
  <si>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</si>
  <si>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</si>
  <si>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</si>
  <si>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</si>
  <si>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</si>
  <si>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</si>
  <si>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</si>
  <si>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</si>
  <si>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</si>
  <si>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</si>
  <si>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</si>
  <si>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</si>
  <si>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</si>
  <si>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</si>
  <si>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</si>
  <si>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</si>
  <si>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</si>
  <si>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</si>
  <si>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</si>
  <si>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</si>
  <si>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</si>
  <si>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</si>
  <si>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</si>
  <si>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</si>
  <si>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</si>
  <si>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</si>
  <si>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</si>
  <si>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</si>
  <si>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</si>
  <si>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</si>
  <si>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</si>
  <si>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</si>
  <si>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</si>
  <si>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</si>
  <si>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</si>
  <si>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</si>
  <si>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</si>
  <si>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</si>
  <si>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</si>
  <si>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</si>
  <si>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</si>
  <si>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</si>
  <si>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</si>
  <si>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</si>
  <si>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</si>
  <si>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</si>
  <si>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</si>
  <si>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</si>
  <si>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</si>
  <si>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</si>
  <si>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</si>
  <si>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</si>
  <si>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</si>
  <si>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</si>
  <si>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</si>
  <si>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</si>
  <si>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</si>
  <si>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</si>
  <si>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</si>
  <si>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</si>
  <si>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</si>
  <si>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</si>
  <si>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</si>
  <si>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</si>
  <si>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</si>
  <si>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</si>
  <si>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</si>
  <si>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</si>
  <si>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</si>
  <si>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</si>
  <si>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</si>
  <si>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</si>
  <si>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</si>
  <si>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</si>
  <si>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</si>
  <si>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</si>
  <si>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</si>
  <si>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</si>
  <si>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</si>
  <si>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</si>
  <si>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</si>
  <si>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</si>
  <si>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</si>
  <si>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</si>
  <si>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</si>
  <si>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</si>
  <si>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</si>
  <si>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</si>
  <si>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</si>
  <si>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</si>
  <si>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</si>
  <si>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</si>
  <si>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</si>
  <si>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</si>
  <si>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</si>
  <si>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</si>
  <si>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</si>
  <si>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</si>
  <si>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</si>
  <si>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</si>
  <si>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</si>
  <si>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</si>
  <si>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</si>
  <si>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</si>
  <si>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</si>
  <si>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</si>
  <si>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</si>
  <si>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</si>
  <si>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</si>
  <si>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</si>
  <si>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</si>
  <si>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</si>
  <si>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</si>
  <si>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</si>
  <si>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</si>
  <si>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</si>
  <si>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</si>
  <si>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</si>
  <si>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</si>
  <si>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</si>
  <si>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</si>
  <si>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</si>
  <si>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</si>
  <si>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</si>
  <si>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</si>
  <si>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</si>
  <si>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</si>
  <si>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</si>
  <si>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</si>
  <si>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</si>
  <si>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</si>
  <si>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</si>
  <si>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</si>
  <si>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</si>
  <si>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</si>
  <si>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</si>
  <si>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</si>
  <si>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</si>
  <si>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</si>
  <si>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</si>
  <si>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</si>
  <si>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</si>
  <si>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</si>
  <si>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</si>
  <si>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</si>
  <si>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</si>
  <si>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</si>
  <si>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</si>
  <si>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</si>
  <si>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</si>
  <si>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</si>
  <si>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</si>
  <si>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</si>
  <si>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</si>
  <si>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</si>
  <si>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</si>
  <si>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</si>
  <si>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</si>
  <si>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</si>
  <si>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</si>
  <si>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</si>
  <si>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</si>
  <si>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</si>
  <si>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</si>
  <si>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</si>
  <si>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</si>
  <si>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</si>
  <si>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</si>
  <si>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</si>
  <si>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</si>
  <si>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</si>
  <si>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</si>
  <si>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</si>
  <si>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</si>
  <si>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</si>
  <si>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</si>
  <si>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</si>
  <si>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</si>
  <si>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</si>
  <si>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</si>
  <si>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</si>
  <si>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</si>
  <si>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</si>
  <si>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</si>
  <si>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</si>
  <si>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</si>
  <si>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</si>
  <si>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</si>
  <si>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</si>
  <si>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</si>
  <si>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</si>
  <si>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</si>
  <si>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</si>
  <si>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</si>
  <si>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</si>
  <si>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</si>
  <si>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</si>
  <si>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</si>
  <si>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</si>
  <si>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</si>
  <si>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</si>
  <si>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</si>
  <si>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</si>
  <si>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</si>
  <si>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</si>
  <si>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</si>
  <si>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</si>
  <si>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</si>
  <si>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</si>
  <si>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</si>
  <si>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</si>
  <si>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</si>
  <si>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</si>
  <si>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</si>
  <si>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</si>
  <si>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</si>
  <si>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</si>
  <si>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</si>
  <si>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</si>
  <si>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</si>
  <si>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</si>
  <si>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</si>
  <si>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</si>
  <si>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</si>
  <si>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</si>
  <si>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</si>
  <si>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</si>
  <si>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</si>
  <si>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</si>
  <si>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</si>
  <si>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</si>
  <si>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</si>
  <si>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</si>
  <si>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</si>
  <si>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</si>
  <si>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</si>
  <si>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</si>
  <si>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</si>
  <si>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</si>
  <si>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</si>
  <si>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</si>
  <si>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</si>
  <si>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</si>
  <si>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</si>
  <si>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</si>
  <si>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</si>
  <si>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</si>
  <si>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</si>
  <si>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</si>
  <si>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</si>
  <si>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</si>
  <si>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</si>
  <si>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</si>
  <si>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</si>
  <si>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</si>
  <si>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</si>
  <si>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</si>
  <si>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</si>
  <si>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</si>
  <si>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</si>
  <si>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</si>
  <si>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</si>
  <si>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</si>
  <si>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</si>
  <si>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</si>
  <si>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</si>
  <si>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</si>
  <si>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</si>
  <si>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</si>
  <si>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</si>
  <si>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</si>
  <si>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</si>
  <si>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</si>
  <si>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</si>
  <si>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</si>
  <si>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</si>
  <si>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</si>
  <si>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</si>
  <si>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</si>
  <si>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</si>
  <si>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</si>
  <si>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</si>
  <si>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</si>
  <si>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</si>
  <si>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</si>
  <si>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</si>
  <si>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</si>
  <si>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</si>
  <si>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</si>
  <si>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</si>
  <si>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</si>
  <si>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</si>
  <si>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</si>
  <si>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</si>
  <si>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</si>
  <si>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</si>
  <si>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</si>
  <si>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</si>
  <si>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</si>
  <si>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</si>
  <si>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</si>
  <si>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</si>
  <si>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</si>
  <si>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</si>
  <si>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</si>
  <si>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</si>
  <si>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</si>
  <si>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</si>
  <si>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</si>
  <si>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</si>
  <si>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</si>
  <si>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</si>
  <si>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</si>
  <si>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</si>
  <si>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</si>
  <si>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</si>
  <si>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</si>
  <si>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</si>
  <si>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</si>
  <si>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</si>
  <si>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</si>
  <si>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</si>
  <si>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</si>
  <si>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</si>
  <si>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</si>
  <si>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</si>
  <si>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</si>
  <si>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</si>
  <si>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</si>
  <si>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</si>
  <si>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</si>
  <si>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</si>
  <si>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</si>
  <si>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</si>
  <si>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</si>
  <si>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</si>
  <si>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</si>
  <si>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</si>
  <si>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</si>
  <si>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</si>
  <si>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</si>
  <si>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</si>
  <si>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</si>
  <si>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</si>
  <si>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</si>
  <si>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</si>
  <si>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</si>
  <si>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</si>
  <si>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</si>
  <si>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</si>
  <si>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</si>
  <si>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</si>
  <si>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</si>
  <si>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</si>
  <si>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</si>
  <si>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</si>
  <si>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</si>
  <si>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</si>
  <si>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</si>
  <si>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</si>
  <si>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</si>
  <si>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</si>
  <si>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</si>
  <si>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</si>
  <si>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</si>
  <si>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</si>
  <si>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</si>
  <si>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</si>
  <si>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</si>
  <si>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</si>
  <si>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</si>
  <si>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</si>
  <si>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</si>
  <si>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</si>
  <si>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</si>
  <si>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</si>
  <si>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</si>
  <si>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</si>
  <si>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</si>
  <si>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</si>
  <si>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</si>
  <si>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</si>
  <si>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</si>
  <si>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</si>
  <si>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</si>
  <si>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</si>
  <si>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</si>
  <si>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</si>
  <si>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</si>
  <si>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</si>
  <si>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</si>
  <si>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</si>
  <si>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</si>
  <si>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</si>
  <si>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</si>
  <si>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</si>
  <si>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</si>
  <si>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</si>
  <si>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</si>
  <si>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</si>
  <si>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</si>
  <si>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</si>
  <si>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</si>
  <si>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</si>
  <si>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</si>
  <si>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</si>
  <si>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</si>
  <si>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</si>
  <si>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</si>
  <si>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</si>
  <si>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</si>
  <si>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</si>
  <si>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</si>
  <si>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</si>
  <si>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</si>
  <si>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</si>
  <si>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</si>
  <si>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</si>
  <si>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</si>
  <si>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</si>
  <si>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</si>
  <si>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</si>
  <si>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</si>
  <si>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</si>
  <si>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</si>
  <si>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</si>
  <si>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</si>
  <si>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</si>
  <si>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</si>
  <si>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</si>
  <si>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</si>
  <si>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</si>
  <si>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</si>
  <si>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</si>
  <si>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</si>
  <si>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</si>
  <si>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</si>
  <si>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</si>
  <si>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</si>
  <si>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</si>
  <si>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</si>
  <si>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</si>
  <si>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</si>
  <si>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</si>
  <si>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</si>
  <si>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</si>
  <si>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</si>
  <si>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</si>
  <si>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</si>
  <si>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</si>
  <si>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</si>
  <si>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</si>
  <si>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</si>
  <si>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</si>
  <si>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</si>
  <si>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</si>
  <si>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</si>
  <si>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</si>
  <si>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</si>
  <si>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</si>
  <si>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</si>
  <si>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</si>
  <si>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</si>
  <si>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</si>
  <si>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</si>
  <si>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</si>
  <si>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</si>
  <si>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</si>
  <si>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</si>
  <si>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</si>
  <si>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</si>
  <si>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</si>
  <si>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</si>
  <si>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</si>
  <si>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</si>
  <si>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</si>
  <si>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</si>
  <si>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</si>
  <si>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</si>
  <si>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</si>
  <si>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</si>
  <si>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</si>
  <si>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</si>
  <si>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</si>
  <si>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</si>
  <si>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</si>
  <si>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</si>
  <si>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</si>
  <si>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</si>
  <si>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</si>
  <si>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</si>
  <si>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</si>
  <si>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</si>
  <si>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</si>
  <si>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</si>
  <si>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</si>
  <si>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</si>
  <si>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</si>
  <si>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</si>
  <si>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</si>
  <si>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</si>
  <si>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</si>
  <si>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</si>
  <si>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</si>
  <si>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</si>
  <si>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</si>
  <si>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</si>
  <si>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</si>
  <si>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</si>
  <si>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</si>
  <si>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</si>
  <si>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</si>
  <si>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</si>
  <si>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</si>
  <si>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</si>
  <si>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</si>
  <si>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</si>
  <si>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</si>
  <si>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</si>
  <si>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</si>
  <si>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</si>
  <si>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</si>
  <si>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</si>
  <si>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</si>
  <si>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</si>
  <si>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</si>
  <si>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</si>
  <si>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</si>
  <si>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</si>
  <si>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</si>
  <si>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</si>
  <si>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</si>
  <si>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</si>
  <si>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</si>
  <si>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</si>
  <si>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</si>
  <si>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</si>
  <si>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</si>
  <si>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</si>
  <si>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</si>
  <si>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</si>
  <si>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</si>
  <si>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</si>
  <si>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</si>
  <si>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</si>
  <si>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</si>
  <si>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</si>
  <si>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</si>
  <si>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</si>
  <si>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</si>
  <si>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</si>
  <si>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</si>
  <si>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</si>
  <si>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</si>
  <si>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</si>
  <si>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</si>
  <si>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</si>
  <si>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</si>
  <si>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</si>
  <si>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</si>
  <si>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</si>
  <si>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</si>
  <si>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</si>
  <si>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</si>
  <si>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</si>
  <si>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</si>
  <si>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</si>
  <si>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</si>
  <si>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</si>
  <si>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</si>
  <si>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</si>
  <si>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</si>
  <si>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</si>
  <si>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</si>
  <si>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</si>
  <si>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</si>
  <si>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</si>
  <si>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</si>
  <si>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</si>
  <si>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</si>
  <si>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</si>
  <si>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</si>
  <si>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</si>
  <si>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</si>
  <si>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</si>
  <si>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</si>
  <si>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</si>
  <si>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</si>
  <si>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</si>
  <si>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</si>
  <si>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</si>
  <si>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</si>
  <si>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</si>
  <si>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</si>
  <si>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</si>
  <si>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</si>
  <si>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</si>
  <si>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</si>
  <si>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</si>
  <si>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</si>
  <si>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</si>
  <si>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</si>
  <si>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</si>
  <si>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</si>
  <si>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</si>
  <si>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</si>
  <si>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</si>
  <si>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</si>
  <si>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</si>
  <si>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</si>
  <si>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</si>
  <si>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</si>
  <si>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</si>
  <si>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</si>
  <si>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</si>
  <si>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</si>
  <si>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</si>
  <si>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</si>
  <si>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</si>
  <si>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</si>
  <si>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</si>
  <si>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</si>
  <si>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</si>
  <si>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</si>
  <si>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</si>
  <si>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</si>
  <si>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</si>
  <si>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</si>
  <si>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</si>
  <si>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</si>
  <si>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</si>
  <si>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</si>
  <si>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</si>
  <si>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</si>
  <si>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</si>
  <si>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</si>
  <si>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</si>
  <si>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</si>
  <si>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</si>
  <si>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</si>
  <si>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</si>
  <si>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</si>
  <si>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</si>
  <si>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</si>
  <si>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</si>
  <si>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</si>
  <si>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</si>
  <si>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</si>
  <si>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</si>
  <si>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</si>
  <si>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</si>
  <si>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</si>
  <si>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</si>
  <si>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</si>
  <si>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</si>
  <si>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</si>
  <si>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</si>
  <si>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</si>
  <si>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</si>
  <si>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</si>
  <si>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</si>
  <si>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</si>
  <si>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</si>
  <si>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</si>
  <si>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</si>
  <si>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</si>
  <si>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</si>
  <si>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</si>
  <si>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</si>
  <si>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</si>
  <si>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</si>
  <si>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</si>
  <si>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</si>
  <si>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</si>
  <si>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</si>
  <si>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</si>
  <si>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</si>
  <si>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</si>
  <si>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</si>
  <si>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</si>
  <si>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</si>
  <si>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</si>
  <si>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</si>
  <si>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</si>
  <si>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</si>
  <si>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</si>
  <si>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</si>
  <si>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</si>
  <si>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</si>
  <si>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</si>
  <si>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</si>
  <si>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</si>
  <si>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</si>
  <si>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</si>
  <si>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</si>
  <si>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</si>
  <si>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</si>
  <si>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</si>
  <si>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</si>
  <si>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</si>
  <si>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</si>
  <si>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</si>
  <si>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</si>
  <si>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</si>
  <si>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</si>
  <si>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</si>
  <si>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</si>
  <si>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</si>
  <si>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</si>
  <si>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</si>
  <si>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</si>
  <si>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</si>
  <si>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</si>
  <si>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</si>
  <si>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</si>
  <si>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</si>
  <si>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</si>
  <si>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</si>
  <si>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</si>
  <si>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</si>
  <si>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</si>
  <si>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</si>
  <si>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</si>
  <si>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</si>
  <si>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</si>
  <si>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</si>
  <si>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</si>
  <si>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</si>
  <si>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</si>
  <si>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</si>
  <si>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</si>
  <si>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</si>
  <si>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</si>
  <si>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</si>
  <si>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</si>
  <si>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</si>
  <si>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</si>
  <si>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</si>
  <si>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</si>
  <si>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</si>
  <si>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</si>
  <si>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</si>
  <si>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</si>
  <si>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</si>
  <si>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</si>
  <si>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</si>
  <si>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</si>
  <si>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</si>
  <si>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</si>
  <si>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</si>
  <si>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</si>
  <si>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</si>
  <si>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</si>
  <si>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</si>
  <si>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</si>
  <si>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</si>
  <si>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</si>
  <si>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</si>
  <si>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</si>
  <si>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</si>
  <si>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</si>
  <si>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</si>
  <si>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</si>
  <si>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</si>
  <si>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</si>
  <si>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</si>
  <si>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</si>
  <si>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</si>
  <si>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</si>
  <si>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</si>
  <si>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</si>
  <si>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</si>
  <si>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</si>
  <si>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</si>
  <si>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</si>
  <si>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</si>
  <si>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</si>
  <si>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</si>
  <si>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</si>
  <si>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</si>
  <si>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</si>
  <si>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</si>
  <si>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</si>
  <si>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</si>
  <si>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</si>
  <si>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</si>
  <si>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</si>
  <si>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</si>
  <si>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</si>
  <si>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</si>
  <si>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</si>
  <si>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</si>
  <si>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</si>
  <si>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</si>
  <si>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</si>
  <si>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</si>
  <si>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</si>
  <si>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</si>
  <si>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</si>
  <si>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</si>
  <si>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</si>
  <si>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</si>
  <si>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</si>
  <si>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</si>
  <si>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</si>
  <si>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</si>
  <si>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</si>
  <si>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</si>
  <si>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</si>
  <si>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</si>
  <si>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</si>
  <si>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</si>
  <si>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</si>
  <si>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</si>
  <si>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</si>
  <si>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</si>
  <si>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</si>
  <si>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</si>
  <si>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</si>
  <si>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</si>
  <si>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</si>
  <si>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</si>
  <si>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</si>
  <si>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</si>
  <si>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</si>
  <si>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</si>
  <si>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</si>
  <si>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</si>
  <si>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</si>
  <si>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</si>
  <si>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</si>
  <si>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</si>
  <si>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</si>
  <si>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</si>
  <si>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</si>
  <si>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</si>
  <si>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</si>
  <si>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</si>
  <si>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</si>
  <si>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</si>
  <si>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</si>
  <si>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</si>
  <si>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</si>
  <si>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</si>
  <si>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</si>
  <si>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</si>
  <si>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</si>
  <si>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</si>
  <si>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</si>
  <si>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</si>
  <si>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</si>
  <si>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</si>
  <si>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</si>
  <si>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</si>
  <si>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</si>
  <si>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</si>
  <si>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</si>
  <si>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</si>
  <si>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</si>
  <si>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</si>
  <si>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</si>
  <si>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</si>
  <si>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</si>
  <si>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</si>
  <si>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</si>
  <si>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</si>
  <si>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</si>
  <si>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</si>
  <si>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</si>
  <si>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</si>
  <si>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</si>
  <si>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</si>
  <si>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</si>
  <si>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</si>
  <si>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</si>
  <si>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</si>
  <si>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</si>
  <si>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</si>
  <si>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</si>
  <si>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</si>
  <si>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</si>
  <si>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</si>
  <si>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</si>
  <si>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</si>
  <si>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</si>
  <si>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</si>
  <si>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</si>
  <si>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</si>
  <si>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</si>
  <si>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</si>
  <si>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</si>
  <si>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</si>
  <si>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</si>
  <si>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</si>
  <si>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</si>
  <si>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</si>
  <si>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</si>
  <si>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</si>
  <si>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</si>
  <si>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</si>
  <si>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</si>
  <si>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</si>
  <si>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</si>
  <si>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</si>
  <si>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</si>
  <si>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</si>
  <si>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</si>
  <si>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</si>
  <si>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</si>
  <si>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</si>
  <si>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</si>
  <si>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</si>
  <si>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</si>
  <si>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</si>
  <si>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</si>
  <si>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</si>
  <si>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</si>
  <si>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</si>
  <si>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</si>
  <si>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</si>
  <si>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</si>
  <si>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</si>
  <si>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</si>
  <si>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</si>
  <si>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</si>
  <si>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</si>
  <si>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</si>
  <si>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</si>
  <si>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</si>
  <si>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</si>
  <si>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</si>
  <si>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</si>
  <si>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</si>
  <si>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</si>
  <si>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</si>
  <si>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</si>
  <si>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</si>
  <si>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</si>
  <si>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</si>
  <si>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</si>
  <si>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</si>
  <si>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</si>
  <si>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</si>
  <si>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</si>
  <si>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</si>
  <si>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</si>
  <si>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</si>
  <si>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</si>
  <si>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</si>
  <si>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</si>
  <si>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</si>
  <si>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</si>
  <si>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</si>
  <si>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</si>
  <si>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</si>
  <si>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</si>
  <si>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</si>
  <si>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</si>
  <si>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</si>
  <si>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</si>
  <si>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</si>
  <si>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</si>
  <si>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</si>
  <si>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</si>
  <si>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</si>
  <si>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</si>
  <si>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</si>
  <si>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</si>
  <si>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</si>
  <si>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</si>
  <si>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</si>
  <si>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</si>
  <si>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</si>
  <si>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</si>
  <si>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</si>
  <si>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</si>
  <si>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</si>
  <si>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</si>
  <si>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</si>
  <si>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</si>
  <si>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</si>
  <si>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</si>
  <si>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</si>
  <si>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</si>
  <si>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</si>
  <si>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</si>
  <si>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</si>
  <si>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</si>
  <si>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</si>
  <si>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</si>
  <si>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</si>
  <si>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</si>
  <si>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</si>
  <si>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</si>
  <si>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</si>
  <si>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</si>
  <si>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</si>
  <si>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</si>
  <si>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</si>
  <si>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</si>
  <si>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</si>
  <si>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</si>
  <si>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</si>
  <si>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</si>
  <si>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</si>
  <si>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</si>
  <si>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</si>
  <si>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</si>
  <si>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</si>
  <si>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</si>
  <si>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</si>
  <si>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</si>
  <si>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</si>
  <si>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</si>
  <si>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</si>
  <si>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</si>
  <si>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</si>
  <si>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</si>
  <si>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</si>
  <si>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</si>
  <si>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</si>
  <si>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</si>
  <si>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</si>
  <si>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</si>
  <si>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</si>
  <si>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</si>
  <si>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</si>
  <si>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</si>
  <si>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</si>
  <si>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</si>
  <si>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</si>
  <si>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</si>
  <si>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</si>
  <si>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</si>
  <si>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</si>
  <si>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</si>
  <si>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</si>
  <si>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</si>
  <si>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</si>
  <si>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</si>
  <si>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</si>
  <si>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</si>
  <si>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</si>
  <si>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</si>
  <si>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</si>
  <si>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</si>
  <si>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</si>
  <si>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</si>
  <si>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</si>
  <si>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</si>
  <si>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</si>
  <si>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</si>
  <si>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</si>
  <si>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</si>
  <si>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</si>
  <si>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</si>
  <si>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</si>
  <si>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</si>
  <si>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</si>
  <si>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</si>
  <si>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</si>
  <si>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</si>
  <si>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</si>
  <si>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</si>
  <si>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</si>
  <si>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</si>
  <si>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</si>
  <si>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</si>
  <si>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</si>
  <si>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</si>
  <si>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</si>
  <si>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</si>
  <si>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</si>
  <si>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</si>
  <si>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</si>
  <si>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</si>
  <si>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</si>
  <si>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</si>
  <si>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</si>
  <si>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</si>
  <si>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</si>
  <si>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</si>
  <si>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</si>
  <si>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</si>
  <si>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</si>
  <si>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</si>
  <si>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</si>
  <si>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</si>
  <si>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</si>
  <si>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</si>
  <si>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</si>
  <si>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</si>
  <si>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</si>
  <si>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</si>
  <si>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</si>
  <si>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</si>
  <si>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</si>
  <si>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</si>
  <si>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</si>
  <si>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</si>
  <si>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</si>
  <si>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</si>
  <si>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</si>
  <si>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</si>
  <si>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</si>
  <si>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</si>
  <si>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</si>
  <si>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</si>
  <si>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</si>
  <si>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</si>
  <si>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</si>
  <si>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</si>
  <si>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</si>
  <si>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</si>
  <si>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</si>
  <si>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</si>
  <si>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</si>
  <si>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</si>
  <si>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</si>
  <si>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</si>
  <si>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</si>
  <si>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</si>
  <si>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</si>
  <si>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</si>
  <si>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</si>
  <si>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</si>
  <si>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</si>
  <si>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</si>
  <si>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</si>
  <si>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</si>
  <si>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</si>
  <si>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</si>
  <si>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</si>
  <si>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</si>
  <si>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</si>
  <si>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</si>
  <si>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</si>
  <si>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</si>
  <si>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</si>
  <si>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</si>
  <si>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</si>
  <si>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</si>
  <si>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</si>
  <si>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</si>
  <si>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</si>
  <si>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</si>
  <si>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</si>
  <si>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</si>
  <si>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</si>
  <si>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</si>
  <si>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</si>
  <si>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</si>
  <si>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</si>
  <si>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</si>
  <si>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</si>
  <si>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</si>
  <si>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</si>
  <si>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</si>
  <si>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</si>
  <si>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</si>
  <si>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</si>
  <si>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</si>
  <si>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</si>
  <si>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</si>
  <si>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</si>
  <si>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</si>
  <si>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</si>
  <si>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</si>
  <si>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</si>
  <si>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</si>
  <si>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</si>
  <si>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</si>
  <si>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</si>
  <si>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</si>
  <si>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</si>
  <si>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</si>
  <si>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</si>
  <si>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</si>
  <si>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</si>
  <si>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</si>
  <si>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</si>
  <si>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</si>
  <si>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</si>
  <si>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</si>
  <si>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</si>
  <si>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</si>
  <si>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</si>
  <si>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</si>
  <si>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</si>
  <si>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</si>
  <si>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</si>
  <si>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</si>
  <si>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</si>
  <si>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</si>
  <si>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</si>
  <si>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</si>
  <si>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</si>
  <si>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</si>
  <si>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</si>
  <si>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</si>
  <si>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</si>
  <si>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</si>
  <si>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</si>
  <si>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</si>
  <si>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</si>
  <si>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</si>
  <si>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</si>
  <si>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</si>
  <si>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</si>
  <si>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</si>
  <si>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</si>
  <si>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</si>
  <si>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</si>
  <si>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</si>
  <si>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</si>
  <si>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</si>
  <si>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</si>
  <si>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</si>
  <si>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</si>
  <si>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</si>
  <si>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</si>
  <si>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</si>
  <si>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</si>
  <si>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</si>
  <si>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</si>
  <si>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</si>
  <si>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</si>
  <si>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</si>
  <si>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</si>
  <si>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</si>
  <si>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</si>
  <si>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</si>
  <si>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</si>
  <si>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</si>
  <si>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</si>
  <si>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</si>
  <si>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</si>
  <si>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</si>
  <si>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</si>
  <si>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</si>
  <si>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</si>
  <si>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</si>
  <si>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</si>
  <si>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</si>
  <si>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</si>
  <si>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</si>
  <si>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</si>
  <si>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</si>
  <si>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</si>
  <si>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</si>
  <si>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</si>
  <si>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</si>
  <si>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</si>
  <si>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</si>
  <si>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</si>
  <si>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</si>
  <si>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</si>
  <si>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</si>
  <si>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</si>
  <si>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</si>
  <si>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</si>
  <si>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</si>
  <si>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</si>
  <si>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</si>
  <si>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</si>
  <si>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</si>
  <si>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</si>
  <si>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</si>
  <si>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</si>
  <si>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</si>
  <si>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</si>
  <si>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</si>
  <si>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</si>
  <si>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</si>
  <si>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</si>
  <si>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</si>
  <si>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</si>
  <si>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</si>
  <si>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</si>
  <si>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</si>
  <si>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</si>
  <si>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</si>
  <si>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</si>
  <si>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</si>
  <si>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</si>
  <si>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</si>
  <si>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</si>
  <si>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</si>
  <si>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</si>
  <si>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</si>
  <si>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</si>
  <si>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</si>
  <si>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</si>
  <si>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</si>
  <si>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</si>
  <si>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</si>
  <si>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</si>
  <si>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</si>
  <si>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</si>
  <si>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</si>
  <si>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</si>
  <si>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</si>
  <si>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</si>
  <si>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</si>
  <si>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</si>
  <si>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</si>
  <si>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</si>
  <si>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</si>
  <si>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</si>
  <si>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</si>
  <si>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</si>
  <si>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</si>
  <si>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</si>
  <si>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</si>
  <si>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</si>
  <si>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</si>
  <si>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</si>
  <si>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</si>
  <si>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</si>
  <si>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</si>
  <si>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</si>
  <si>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</si>
  <si>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</si>
  <si>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</si>
  <si>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</si>
  <si>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</si>
  <si>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</si>
  <si>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</si>
  <si>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</si>
  <si>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</si>
  <si>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</si>
  <si>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</si>
  <si>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</si>
  <si>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</si>
  <si>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</si>
  <si>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</si>
  <si>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</si>
  <si>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</si>
  <si>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</si>
  <si>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</si>
  <si>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</si>
  <si>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</si>
  <si>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</si>
  <si>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</si>
  <si>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</si>
  <si>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</si>
  <si>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</si>
  <si>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</si>
  <si>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</si>
  <si>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</si>
  <si>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</si>
  <si>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</si>
  <si>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</si>
  <si>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</si>
  <si>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</si>
  <si>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</si>
  <si>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</si>
  <si>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</si>
  <si>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</si>
  <si>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</si>
  <si>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</si>
  <si>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</si>
  <si>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</si>
  <si>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</si>
  <si>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</si>
  <si>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</si>
  <si>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</si>
  <si>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</si>
  <si>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</si>
  <si>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</si>
  <si>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</si>
  <si>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</si>
  <si>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</si>
  <si>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</si>
  <si>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</si>
  <si>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</si>
  <si>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</si>
  <si>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</si>
  <si>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</si>
  <si>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</si>
  <si>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</si>
  <si>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</si>
  <si>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</si>
  <si>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</si>
  <si>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</si>
  <si>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</si>
  <si>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</si>
  <si>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</si>
  <si>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</si>
  <si>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</si>
  <si>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</si>
  <si>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</si>
  <si>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</si>
  <si>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</si>
  <si>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</si>
  <si>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</si>
  <si>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</si>
  <si>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</si>
  <si>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</si>
  <si>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</si>
  <si>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</si>
  <si>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</si>
  <si>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</si>
  <si>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</si>
  <si>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</si>
  <si>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</si>
  <si>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</si>
  <si>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</si>
  <si>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</si>
  <si>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</si>
  <si>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</si>
  <si>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</si>
  <si>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</si>
  <si>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</si>
  <si>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</si>
  <si>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</si>
  <si>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</si>
  <si>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</si>
  <si>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</si>
  <si>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</si>
  <si>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</si>
  <si>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</si>
  <si>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</si>
  <si>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</si>
  <si>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</si>
  <si>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</si>
  <si>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</si>
  <si>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</si>
  <si>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</si>
  <si>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</si>
  <si>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</si>
  <si>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</si>
  <si>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</si>
  <si>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</si>
  <si>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</si>
  <si>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</si>
  <si>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</si>
  <si>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</si>
  <si>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</si>
  <si>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</si>
  <si>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</si>
  <si>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</si>
  <si>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</si>
  <si>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</si>
  <si>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</si>
  <si>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</si>
  <si>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</si>
  <si>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</si>
  <si>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</si>
  <si>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</si>
  <si>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</si>
  <si>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</si>
  <si>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</si>
  <si>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</si>
  <si>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</si>
  <si>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</si>
  <si>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</si>
  <si>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</si>
  <si>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</si>
  <si>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</si>
  <si>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</si>
  <si>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</si>
  <si>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</si>
  <si>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</si>
  <si>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</si>
  <si>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</si>
  <si>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</si>
  <si>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</si>
  <si>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</si>
  <si>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</si>
  <si>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</si>
  <si>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</si>
  <si>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</si>
  <si>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</si>
  <si>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</si>
  <si>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</si>
  <si>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</si>
  <si>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</si>
  <si>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</si>
  <si>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</si>
  <si>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</si>
  <si>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</si>
  <si>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</si>
  <si>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</si>
  <si>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</si>
  <si>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</si>
  <si>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</si>
  <si>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</si>
  <si>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</si>
  <si>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</si>
  <si>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</si>
  <si>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</si>
  <si>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</si>
  <si>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</si>
  <si>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</si>
  <si>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</si>
  <si>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</si>
  <si>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</si>
  <si>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</si>
  <si>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</si>
  <si>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</si>
  <si>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</si>
  <si>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</si>
  <si>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</si>
  <si>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</si>
  <si>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</si>
  <si>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</si>
  <si>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</si>
  <si>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</si>
  <si>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</si>
  <si>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</si>
  <si>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</si>
  <si>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</si>
  <si>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</si>
  <si>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</si>
  <si>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</si>
  <si>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</si>
  <si>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</si>
  <si>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</si>
  <si>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</si>
  <si>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</si>
  <si>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</si>
  <si>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</si>
  <si>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</si>
  <si>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</si>
  <si>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</si>
  <si>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</si>
  <si>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</si>
  <si>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</si>
  <si>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</si>
  <si>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</si>
  <si>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</si>
  <si>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</si>
  <si>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</si>
  <si>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</si>
  <si>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</si>
  <si>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</si>
  <si>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</si>
  <si>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</si>
  <si>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</si>
  <si>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</si>
  <si>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</si>
  <si>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</si>
  <si>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</si>
  <si>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</si>
  <si>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</si>
  <si>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</si>
  <si>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</si>
  <si>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</si>
  <si>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</si>
  <si>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</si>
  <si>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</si>
  <si>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</si>
  <si>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</si>
  <si>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</si>
  <si>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</si>
  <si>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</si>
  <si>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</si>
  <si>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</si>
  <si>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</si>
  <si>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</si>
  <si>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</si>
  <si>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</si>
  <si>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</si>
  <si>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</si>
  <si>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</si>
  <si>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</si>
  <si>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</si>
  <si>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</si>
  <si>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</si>
  <si>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</si>
  <si>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</si>
  <si>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</si>
  <si>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</si>
  <si>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</si>
  <si>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</si>
  <si>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</si>
  <si>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</si>
  <si>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</si>
  <si>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</si>
  <si>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</si>
  <si>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</si>
  <si>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</si>
  <si>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</si>
  <si>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</si>
  <si>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</si>
  <si>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</si>
  <si>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</si>
  <si>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</si>
  <si>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</si>
  <si>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</si>
  <si>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</si>
  <si>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</si>
  <si>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</si>
  <si>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</si>
  <si>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</si>
  <si>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</si>
  <si>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</si>
  <si>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</si>
  <si>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</si>
  <si>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</si>
  <si>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</si>
  <si>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</si>
  <si>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</si>
  <si>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</si>
  <si>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</si>
  <si>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</si>
  <si>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</si>
  <si>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</si>
  <si>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</si>
  <si>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</si>
  <si>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</si>
  <si>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</si>
  <si>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</si>
  <si>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</si>
  <si>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</si>
  <si>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</si>
  <si>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</si>
  <si>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</si>
  <si>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</si>
  <si>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</si>
  <si>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</si>
  <si>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</si>
  <si>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</si>
  <si>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</si>
  <si>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</si>
  <si>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</si>
  <si>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</si>
  <si>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</si>
  <si>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</si>
  <si>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</si>
  <si>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</si>
  <si>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</si>
  <si>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</si>
  <si>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</si>
  <si>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</si>
  <si>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</si>
  <si>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</si>
  <si>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</si>
  <si>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</si>
  <si>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</si>
  <si>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</si>
  <si>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</si>
  <si>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</si>
  <si>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</si>
  <si>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</si>
  <si>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</si>
  <si>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</si>
  <si>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</si>
  <si>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</si>
  <si>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</si>
  <si>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</si>
  <si>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</si>
  <si>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</si>
  <si>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</si>
  <si>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</si>
  <si>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</si>
  <si>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</si>
  <si>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</si>
  <si>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</si>
  <si>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</si>
  <si>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</si>
  <si>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</si>
  <si>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</si>
  <si>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</si>
  <si>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</si>
  <si>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</si>
  <si>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</si>
  <si>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</si>
  <si>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</si>
  <si>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</si>
  <si>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</si>
  <si>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</si>
  <si>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</si>
  <si>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</si>
  <si>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</si>
  <si>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</si>
  <si>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</si>
  <si>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</si>
  <si>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</si>
  <si>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</si>
  <si>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</si>
  <si>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</si>
  <si>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</si>
  <si>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</si>
  <si>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</si>
  <si>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</si>
  <si>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</si>
  <si>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</si>
  <si>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</si>
  <si>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</si>
  <si>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</si>
  <si>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</si>
  <si>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</si>
  <si>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</si>
  <si>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</si>
  <si>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</si>
  <si>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</si>
  <si>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</si>
  <si>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</si>
  <si>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</si>
  <si>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</si>
  <si>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</si>
  <si>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</si>
  <si>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</si>
  <si>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</si>
  <si>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</si>
  <si>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</si>
  <si>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</si>
  <si>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</si>
  <si>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</si>
  <si>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</si>
  <si>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</si>
  <si>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</si>
  <si>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</si>
  <si>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</si>
  <si>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</si>
  <si>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</si>
  <si>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</si>
  <si>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</si>
  <si>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</si>
  <si>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</si>
  <si>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</si>
  <si>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</si>
  <si>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</si>
  <si>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</si>
  <si>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</si>
  <si>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</si>
  <si>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</si>
  <si>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</si>
  <si>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</si>
  <si>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</si>
  <si>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</si>
  <si>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</si>
  <si>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</si>
  <si>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</si>
  <si>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</si>
  <si>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</si>
  <si>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</si>
  <si>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</si>
  <si>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</si>
  <si>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</si>
  <si>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</si>
  <si>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</si>
  <si>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</si>
  <si>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</si>
  <si>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</si>
  <si>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</si>
  <si>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</si>
  <si>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</si>
  <si>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</si>
  <si>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</si>
  <si>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</si>
  <si>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</si>
  <si>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</si>
  <si>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</si>
  <si>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</si>
  <si>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</si>
  <si>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</si>
  <si>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</si>
  <si>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</si>
  <si>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</si>
  <si>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</si>
  <si>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</si>
  <si>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</si>
  <si>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</si>
  <si>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</si>
  <si>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</si>
  <si>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</si>
  <si>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</si>
  <si>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</si>
  <si>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</si>
  <si>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</si>
  <si>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</si>
  <si>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</si>
  <si>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</si>
  <si>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</si>
  <si>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</si>
  <si>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</si>
  <si>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</si>
  <si>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</si>
  <si>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</si>
  <si>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</si>
  <si>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</si>
  <si>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</si>
  <si>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</si>
  <si>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</si>
  <si>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</si>
  <si>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</si>
  <si>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</si>
  <si>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</si>
  <si>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</si>
  <si>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</si>
  <si>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</si>
  <si>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</si>
  <si>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</si>
  <si>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</si>
  <si>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</si>
  <si>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</si>
  <si>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</si>
  <si>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</si>
  <si>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</si>
  <si>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</si>
  <si>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</si>
  <si>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</si>
  <si>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</si>
  <si>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</si>
  <si>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</si>
  <si>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</si>
  <si>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</si>
  <si>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</si>
  <si>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</si>
  <si>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</si>
  <si>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</si>
  <si>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</si>
  <si>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</si>
  <si>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</si>
  <si>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</si>
  <si>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</si>
  <si>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</si>
  <si>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</si>
  <si>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</si>
  <si>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</si>
  <si>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</si>
  <si>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</si>
  <si>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</si>
  <si>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</si>
  <si>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</si>
  <si>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</si>
  <si>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</si>
  <si>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</si>
  <si>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</si>
  <si>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</si>
  <si>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</si>
  <si>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</si>
  <si>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</si>
  <si>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</si>
  <si>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</si>
  <si>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</si>
  <si>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</si>
  <si>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</si>
  <si>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</si>
  <si>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</si>
  <si>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</si>
  <si>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</si>
  <si>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</si>
  <si>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</si>
  <si>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</si>
  <si>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</si>
  <si>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</si>
  <si>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</si>
  <si>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</si>
  <si>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</si>
  <si>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</si>
  <si>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</si>
  <si>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</si>
  <si>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</si>
  <si>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</si>
  <si>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</si>
  <si>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</si>
  <si>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</si>
  <si>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</si>
  <si>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</si>
  <si>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</si>
  <si>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</si>
  <si>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</si>
  <si>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</si>
  <si>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</si>
  <si>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</si>
  <si>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</si>
  <si>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</si>
  <si>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</si>
  <si>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</si>
  <si>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</si>
  <si>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</si>
  <si>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</si>
  <si>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</si>
  <si>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</si>
  <si>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</si>
  <si>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</si>
  <si>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</si>
  <si>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</si>
  <si>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</si>
  <si>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</si>
  <si>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</si>
  <si>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</si>
  <si>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</si>
  <si>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</si>
  <si>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</si>
  <si>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</si>
  <si>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</si>
  <si>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</si>
  <si>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</si>
  <si>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</si>
  <si>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</si>
  <si>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</si>
  <si>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</si>
  <si>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</si>
  <si>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</si>
  <si>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</si>
  <si>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</si>
  <si>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</si>
  <si>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</si>
  <si>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</si>
  <si>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</si>
  <si>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</si>
  <si>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</si>
  <si>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</si>
  <si>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</si>
  <si>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</si>
  <si>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</si>
  <si>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</si>
  <si>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</si>
  <si>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</si>
  <si>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</si>
  <si>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</si>
  <si>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</si>
  <si>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</si>
  <si>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</si>
  <si>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</si>
  <si>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</si>
  <si>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</si>
  <si>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</si>
  <si>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</si>
  <si>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</si>
  <si>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</si>
  <si>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</si>
  <si>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</si>
  <si>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</si>
  <si>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</si>
  <si>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</si>
  <si>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</si>
  <si>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</si>
  <si>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</si>
  <si>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</si>
  <si>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</si>
  <si>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</si>
  <si>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</si>
  <si>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</si>
  <si>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</si>
  <si>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</si>
  <si>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</si>
  <si>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</si>
  <si>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</si>
  <si>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</si>
  <si>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</si>
  <si>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</si>
  <si>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</si>
  <si>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</si>
  <si>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</si>
  <si>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</si>
  <si>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</si>
  <si>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</si>
  <si>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</si>
  <si>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</si>
  <si>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</si>
  <si>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</si>
  <si>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</si>
  <si>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</si>
  <si>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</si>
  <si>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</si>
  <si>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</si>
  <si>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</si>
  <si>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</si>
  <si>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</si>
  <si>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</si>
  <si>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</si>
  <si>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</si>
  <si>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</si>
  <si>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</si>
  <si>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</si>
  <si>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</si>
  <si>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</si>
  <si>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</si>
  <si>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</si>
  <si>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</si>
  <si>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</si>
  <si>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</si>
  <si>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</si>
  <si>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</si>
  <si>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</si>
  <si>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</si>
  <si>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</si>
  <si>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</si>
  <si>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</si>
  <si>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</si>
  <si>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</si>
  <si>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</si>
  <si>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</si>
  <si>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</si>
  <si>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</si>
  <si>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</si>
  <si>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</si>
  <si>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</si>
  <si>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</si>
  <si>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</si>
  <si>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</si>
  <si>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</si>
  <si>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</si>
  <si>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</si>
  <si>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</si>
  <si>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</si>
  <si>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</si>
  <si>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</si>
  <si>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</si>
  <si>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</si>
  <si>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</si>
  <si>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</si>
  <si>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</si>
  <si>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</si>
  <si>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</si>
  <si>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</si>
  <si>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</si>
  <si>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</si>
  <si>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</si>
  <si>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</si>
  <si>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</si>
  <si>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</si>
  <si>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</si>
  <si>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</si>
  <si>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</si>
  <si>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</si>
  <si>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</si>
  <si>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</si>
  <si>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</si>
  <si>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</si>
  <si>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</si>
  <si>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</si>
  <si>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</si>
  <si>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</si>
  <si>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</si>
  <si>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</si>
  <si>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</si>
  <si>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</si>
  <si>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</si>
  <si>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</si>
  <si>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</si>
  <si>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</si>
  <si>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</si>
  <si>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</si>
  <si>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</si>
  <si>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</si>
  <si>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</si>
  <si>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</si>
  <si>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</si>
  <si>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</si>
  <si>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</si>
  <si>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</si>
  <si>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</si>
  <si>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</si>
  <si>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</si>
  <si>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</si>
  <si>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</si>
  <si>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</si>
  <si>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</si>
  <si>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</si>
  <si>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</si>
  <si>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</si>
  <si>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</si>
  <si>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</si>
  <si>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</si>
  <si>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</si>
  <si>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</si>
  <si>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</si>
  <si>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</si>
  <si>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</si>
  <si>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</si>
  <si>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</si>
  <si>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</si>
  <si>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</si>
  <si>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</si>
  <si>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</si>
  <si>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</si>
  <si>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</si>
  <si>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</si>
  <si>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</si>
  <si>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</si>
  <si>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</si>
  <si>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</si>
  <si>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</si>
  <si>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</si>
  <si>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</si>
  <si>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</si>
  <si>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</si>
  <si>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</si>
  <si>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</si>
  <si>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</si>
  <si>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</si>
  <si>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</si>
  <si>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</si>
  <si>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</si>
  <si>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</si>
  <si>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</si>
  <si>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</si>
  <si>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</si>
  <si>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</si>
  <si>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</si>
  <si>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</si>
  <si>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</si>
  <si>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</si>
  <si>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</si>
  <si>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</si>
  <si>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</si>
  <si>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</si>
  <si>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</si>
  <si>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</si>
  <si>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</si>
  <si>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</si>
  <si>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</si>
  <si>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</si>
  <si>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</si>
  <si>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</si>
  <si>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</si>
  <si>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</si>
  <si>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</si>
  <si>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</si>
  <si>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</si>
  <si>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</si>
  <si>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</si>
  <si>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</si>
  <si>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</si>
  <si>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</si>
  <si>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</si>
  <si>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</si>
  <si>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</si>
  <si>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</si>
  <si>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</si>
  <si>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</si>
  <si>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</si>
  <si>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</si>
  <si>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</si>
  <si>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</si>
  <si>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</si>
  <si>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</si>
  <si>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</si>
  <si>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</si>
  <si>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</si>
  <si>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</si>
  <si>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</si>
  <si>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</si>
  <si>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</si>
  <si>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</si>
  <si>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</si>
  <si>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</si>
  <si>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</si>
  <si>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</si>
  <si>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</si>
  <si>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</si>
  <si>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</si>
  <si>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</si>
  <si>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</si>
  <si>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</si>
  <si>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</si>
  <si>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</si>
  <si>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</si>
  <si>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</si>
  <si>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</si>
  <si>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</si>
  <si>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</si>
  <si>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</si>
  <si>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</si>
  <si>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</si>
  <si>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</si>
  <si>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</si>
  <si>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</si>
  <si>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</si>
  <si>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</si>
  <si>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</si>
  <si>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</si>
  <si>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</si>
  <si>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</si>
  <si>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</si>
  <si>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</si>
  <si>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</si>
  <si>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</si>
  <si>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</si>
  <si>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</si>
  <si>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</si>
  <si>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</si>
  <si>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</si>
  <si>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</si>
  <si>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</si>
  <si>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</si>
  <si>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</si>
  <si>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</si>
  <si>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</si>
  <si>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</si>
  <si>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</si>
  <si>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</si>
  <si>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</si>
  <si>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</si>
  <si>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</si>
  <si>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</si>
  <si>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</si>
  <si>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</si>
  <si>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</si>
  <si>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</si>
  <si>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</si>
  <si>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</si>
  <si>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</si>
  <si>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</si>
  <si>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</si>
  <si>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</si>
  <si>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</si>
  <si>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</si>
  <si>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</si>
  <si>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</si>
  <si>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</si>
  <si>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</si>
  <si>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</si>
  <si>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</si>
  <si>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</si>
  <si>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</si>
  <si>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</si>
  <si>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</si>
  <si>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</si>
  <si>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</si>
  <si>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</si>
  <si>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</si>
  <si>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</si>
  <si>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</si>
  <si>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</si>
  <si>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</si>
  <si>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</si>
  <si>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</si>
  <si>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</si>
  <si>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</si>
  <si>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</si>
  <si>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</si>
  <si>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</si>
  <si>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</si>
  <si>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</si>
  <si>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</si>
  <si>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</si>
  <si>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</si>
  <si>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</si>
  <si>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</si>
  <si>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</si>
  <si>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</si>
  <si>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</si>
  <si>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</si>
  <si>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</si>
  <si>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</si>
  <si>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</si>
  <si>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</si>
  <si>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</si>
  <si>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</si>
  <si>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</si>
  <si>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</si>
  <si>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</si>
  <si>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</si>
  <si>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</si>
  <si>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</si>
  <si>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</si>
  <si>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</si>
  <si>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</si>
  <si>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</si>
  <si>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</si>
  <si>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</si>
  <si>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</si>
  <si>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</si>
  <si>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</si>
  <si>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</si>
  <si>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</si>
  <si>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</si>
  <si>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</si>
  <si>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</si>
  <si>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</si>
  <si>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</si>
  <si>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</si>
  <si>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</si>
  <si>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</si>
  <si>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</si>
  <si>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</si>
  <si>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</si>
  <si>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</si>
  <si>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</si>
  <si>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</si>
  <si>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</si>
  <si>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</si>
  <si>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</si>
  <si>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</si>
  <si>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</si>
  <si>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</si>
  <si>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</si>
  <si>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</si>
  <si>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</si>
  <si>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</si>
  <si>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</si>
  <si>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</si>
  <si>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</si>
  <si>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</si>
  <si>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</si>
  <si>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</si>
  <si>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</si>
  <si>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</si>
  <si>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</si>
  <si>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</si>
  <si>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</si>
  <si>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</si>
  <si>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</si>
  <si>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</si>
  <si>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</si>
  <si>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</si>
  <si>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</si>
  <si>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</si>
  <si>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</si>
  <si>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</si>
  <si>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</si>
  <si>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</si>
  <si>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</si>
  <si>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</si>
  <si>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</si>
  <si>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</si>
  <si>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</si>
  <si>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</si>
  <si>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</si>
  <si>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</si>
  <si>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</si>
  <si>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</si>
  <si>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</si>
  <si>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</si>
  <si>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</si>
  <si>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</si>
  <si>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</si>
  <si>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</si>
  <si>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</si>
  <si>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</si>
  <si>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</si>
  <si>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</si>
  <si>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</si>
  <si>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</si>
  <si>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</si>
  <si>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</si>
  <si>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</si>
  <si>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</si>
  <si>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</si>
  <si>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</si>
  <si>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</si>
  <si>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</si>
  <si>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</si>
  <si>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</si>
  <si>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</si>
  <si>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</si>
  <si>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</si>
  <si>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</si>
  <si>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</si>
  <si>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</si>
  <si>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</si>
  <si>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</si>
  <si>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</si>
  <si>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</si>
  <si>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</si>
  <si>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</si>
  <si>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</si>
  <si>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</si>
  <si>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</si>
  <si>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</si>
  <si>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</si>
  <si>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</si>
  <si>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</si>
  <si>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</si>
  <si>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</si>
  <si>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</si>
  <si>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</si>
  <si>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</si>
  <si>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</si>
  <si>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</si>
  <si>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</si>
  <si>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</si>
  <si>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</si>
  <si>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</si>
  <si>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</si>
  <si>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</si>
  <si>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</si>
  <si>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</si>
  <si>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</si>
  <si>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</si>
  <si>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</si>
  <si>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</si>
  <si>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</si>
  <si>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</si>
  <si>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</si>
  <si>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</si>
  <si>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</si>
  <si>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</si>
  <si>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</si>
  <si>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</si>
  <si>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</si>
  <si>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</si>
  <si>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</si>
  <si>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</si>
  <si>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</si>
  <si>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</si>
  <si>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</si>
  <si>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</si>
  <si>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</si>
  <si>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</si>
  <si>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</si>
  <si>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</si>
  <si>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</si>
  <si>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</si>
  <si>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</si>
  <si>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</si>
  <si>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</si>
  <si>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</si>
  <si>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</si>
  <si>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</si>
  <si>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</si>
  <si>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</si>
  <si>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</si>
  <si>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</si>
  <si>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</si>
  <si>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</si>
  <si>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</si>
  <si>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</si>
  <si>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</si>
  <si>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</si>
  <si>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</si>
  <si>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</si>
  <si>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</si>
  <si>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</si>
  <si>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</si>
  <si>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</si>
  <si>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</si>
  <si>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</si>
  <si>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</si>
  <si>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</si>
  <si>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</si>
  <si>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</si>
  <si>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</si>
  <si>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</si>
  <si>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</si>
  <si>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</si>
  <si>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</si>
  <si>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</si>
  <si>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</si>
  <si>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</si>
  <si>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</si>
  <si>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</si>
  <si>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</si>
  <si>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</si>
  <si>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</si>
  <si>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</si>
  <si>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</si>
  <si>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</si>
  <si>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</si>
  <si>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</si>
  <si>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</si>
  <si>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</si>
  <si>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</si>
  <si>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</si>
  <si>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</si>
  <si>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</si>
  <si>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</si>
  <si>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</si>
  <si>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</si>
  <si>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</si>
  <si>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</si>
  <si>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</si>
  <si>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</si>
  <si>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</si>
  <si>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</si>
  <si>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</si>
  <si>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</si>
  <si>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</si>
  <si>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</si>
  <si>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</si>
  <si>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</si>
  <si>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</si>
  <si>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</si>
  <si>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</si>
  <si>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</si>
  <si>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</si>
  <si>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</si>
  <si>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</si>
  <si>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</si>
  <si>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</si>
  <si>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</si>
  <si>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</si>
  <si>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</si>
  <si>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</si>
  <si>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</si>
  <si>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</si>
  <si>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</si>
  <si>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</si>
  <si>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</si>
  <si>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</si>
  <si>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</si>
  <si>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</si>
  <si>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</si>
  <si>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</si>
  <si>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</si>
  <si>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</si>
  <si>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</si>
  <si>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</si>
  <si>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</si>
  <si>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</si>
  <si>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</si>
  <si>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</si>
  <si>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</si>
  <si>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</si>
  <si>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</si>
  <si>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</si>
  <si>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</si>
  <si>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</si>
  <si>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</si>
  <si>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</si>
  <si>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</si>
  <si>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</si>
  <si>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</si>
  <si>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</si>
  <si>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</si>
  <si>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</si>
  <si>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</si>
  <si>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</si>
  <si>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</si>
  <si>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</si>
  <si>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</si>
  <si>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</si>
  <si>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</si>
  <si>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</si>
  <si>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</si>
  <si>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</si>
  <si>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</si>
  <si>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</si>
  <si>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</si>
  <si>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</si>
  <si>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</si>
  <si>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</si>
  <si>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</si>
  <si>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</si>
  <si>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</si>
  <si>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</si>
  <si>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</si>
  <si>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</si>
  <si>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</si>
  <si>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</si>
  <si>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</si>
  <si>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</si>
  <si>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</si>
  <si>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</si>
  <si>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</si>
  <si>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</si>
  <si>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</si>
  <si>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</si>
  <si>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</si>
  <si>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</si>
  <si>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</si>
  <si>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</si>
  <si>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</si>
  <si>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</si>
  <si>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</si>
  <si>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</si>
  <si>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</si>
  <si>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</si>
  <si>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</si>
  <si>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</si>
  <si>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</si>
  <si>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</si>
  <si>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</si>
  <si>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</si>
  <si>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</si>
  <si>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</si>
  <si>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</si>
  <si>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</si>
  <si>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</si>
  <si>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</si>
  <si>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</si>
  <si>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</si>
  <si>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</si>
  <si>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</si>
  <si>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</si>
  <si>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</si>
  <si>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</si>
  <si>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</si>
  <si>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</si>
  <si>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</si>
  <si>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</si>
  <si>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</si>
  <si>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</si>
  <si>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</si>
  <si>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</si>
  <si>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</si>
  <si>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</si>
  <si>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</si>
  <si>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</si>
  <si>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</si>
  <si>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</si>
  <si>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</si>
  <si>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</si>
  <si>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</si>
  <si>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</si>
  <si>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</si>
  <si>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</si>
  <si>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</si>
  <si>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</si>
  <si>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</si>
  <si>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</si>
  <si>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</si>
  <si>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</si>
  <si>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</si>
  <si>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</si>
  <si>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</si>
  <si>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</si>
  <si>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</si>
  <si>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</si>
  <si>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</si>
  <si>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</si>
  <si>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</si>
  <si>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</si>
  <si>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</si>
  <si>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</si>
  <si>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</si>
  <si>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</si>
  <si>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</si>
  <si>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</si>
  <si>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</si>
  <si>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</si>
  <si>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</si>
  <si>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</si>
  <si>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</si>
  <si>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</si>
  <si>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</si>
  <si>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</si>
  <si>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</si>
  <si>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</si>
  <si>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</si>
  <si>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</si>
  <si>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</si>
  <si>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</si>
  <si>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</si>
  <si>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</si>
  <si>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</si>
  <si>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</si>
  <si>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</si>
  <si>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</si>
  <si>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</si>
  <si>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</si>
  <si>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</si>
  <si>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</si>
  <si>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</si>
  <si>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</si>
  <si>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</si>
  <si>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</si>
  <si>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</si>
  <si>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</si>
  <si>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</si>
  <si>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</si>
  <si>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</si>
  <si>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</si>
  <si>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</si>
  <si>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</si>
  <si>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</si>
  <si>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</si>
  <si>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</si>
  <si>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</si>
  <si>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</si>
  <si>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</si>
  <si>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</si>
  <si>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</si>
  <si>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</si>
  <si>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</si>
  <si>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</si>
  <si>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</si>
  <si>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</si>
  <si>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</si>
  <si>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</si>
  <si>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</si>
  <si>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</si>
  <si>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</si>
  <si>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</si>
  <si>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</si>
  <si>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</si>
  <si>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</si>
  <si>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</si>
  <si>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</si>
  <si>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</si>
  <si>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</si>
  <si>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</si>
  <si>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</si>
  <si>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</si>
  <si>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</si>
  <si>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</si>
  <si>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</si>
  <si>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</si>
  <si>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</si>
  <si>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</si>
  <si>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</si>
  <si>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</si>
  <si>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</si>
  <si>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</si>
  <si>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</si>
  <si>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</si>
  <si>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</si>
  <si>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</si>
  <si>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</si>
  <si>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</si>
  <si>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</si>
  <si>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</si>
  <si>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</si>
  <si>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</si>
  <si>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</si>
  <si>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</si>
  <si>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</si>
  <si>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</si>
  <si>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</si>
  <si>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</si>
  <si>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</si>
  <si>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</si>
  <si>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</si>
  <si>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</si>
  <si>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</si>
  <si>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</si>
  <si>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</si>
  <si>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</si>
  <si>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</si>
  <si>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</si>
  <si>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</si>
  <si>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</si>
  <si>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</si>
  <si>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</si>
  <si>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</si>
  <si>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</si>
  <si>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</si>
  <si>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</si>
  <si>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</si>
  <si>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</si>
  <si>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</si>
  <si>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</si>
  <si>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</si>
  <si>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</si>
  <si>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</si>
  <si>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</si>
  <si>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</si>
  <si>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</si>
  <si>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</si>
  <si>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</si>
  <si>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</si>
  <si>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</si>
  <si>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</si>
  <si>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</si>
  <si>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</si>
  <si>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</si>
  <si>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</si>
  <si>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</si>
  <si>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</si>
  <si>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</si>
  <si>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</si>
  <si>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</si>
  <si>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</si>
  <si>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</si>
  <si>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</si>
  <si>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</si>
  <si>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</si>
  <si>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</si>
  <si>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</si>
  <si>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</si>
  <si>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</si>
  <si>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</si>
  <si>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</si>
  <si>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</si>
  <si>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</si>
  <si>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</si>
  <si>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</si>
  <si>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</si>
  <si>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</si>
  <si>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</si>
  <si>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</si>
  <si>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</si>
  <si>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</si>
  <si>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</si>
  <si>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</si>
  <si>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</si>
  <si>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</si>
  <si>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</si>
  <si>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</si>
  <si>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</si>
  <si>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</si>
  <si>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</si>
  <si>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</si>
  <si>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</si>
  <si>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</si>
  <si>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</si>
  <si>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</si>
  <si>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</si>
  <si>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</si>
  <si>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</si>
  <si>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</si>
  <si>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</si>
  <si>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</si>
  <si>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</si>
  <si>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</si>
  <si>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</si>
  <si>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</si>
  <si>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</si>
  <si>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</si>
  <si>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</si>
  <si>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</si>
  <si>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</si>
  <si>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</si>
  <si>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</si>
  <si>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</si>
  <si>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</si>
  <si>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</si>
  <si>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</si>
  <si>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</si>
  <si>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</si>
  <si>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</si>
  <si>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</si>
  <si>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</si>
  <si>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</si>
  <si>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</si>
  <si>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</si>
  <si>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</si>
  <si>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</si>
  <si>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</si>
  <si>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</si>
  <si>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</si>
  <si>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</si>
  <si>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</si>
  <si>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</si>
  <si>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</si>
  <si>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</si>
  <si>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</si>
  <si>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</si>
  <si>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</si>
  <si>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</si>
  <si>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</si>
  <si>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</si>
  <si>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</si>
  <si>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</si>
  <si>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</si>
  <si>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</si>
  <si>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</si>
  <si>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</si>
  <si>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</si>
  <si>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</si>
  <si>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</si>
  <si>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</si>
  <si>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</si>
  <si>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</si>
  <si>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</si>
  <si>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</si>
  <si>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</si>
  <si>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</si>
  <si>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</si>
  <si>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</si>
  <si>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</si>
  <si>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</si>
  <si>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</si>
  <si>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</si>
  <si>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</si>
  <si>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</si>
  <si>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</si>
  <si>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</si>
  <si>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</si>
  <si>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</si>
  <si>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</si>
  <si>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</si>
  <si>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</si>
  <si>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</si>
  <si>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</si>
  <si>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</si>
  <si>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</si>
  <si>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</si>
  <si>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</si>
  <si>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</si>
  <si>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</si>
  <si>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</si>
  <si>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</si>
  <si>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</si>
  <si>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</si>
  <si>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</si>
  <si>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</si>
  <si>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</si>
  <si>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</si>
  <si>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</si>
  <si>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</si>
  <si>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</si>
  <si>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</si>
  <si>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</si>
  <si>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</si>
  <si>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</si>
  <si>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</si>
  <si>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</si>
  <si>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</si>
  <si>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</si>
  <si>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</si>
  <si>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</si>
  <si>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</si>
  <si>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</si>
  <si>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</si>
  <si>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</si>
  <si>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</si>
  <si>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</si>
  <si>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</si>
  <si>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</si>
  <si>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</si>
  <si>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</si>
  <si>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</si>
  <si>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</si>
  <si>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</si>
  <si>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</si>
  <si>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</si>
  <si>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</si>
  <si>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</si>
  <si>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</si>
  <si>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</si>
  <si>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</si>
  <si>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</si>
  <si>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</si>
  <si>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</si>
  <si>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</si>
  <si>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</si>
  <si>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</si>
  <si>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</si>
  <si>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</si>
  <si>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</si>
  <si>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</si>
  <si>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</si>
  <si>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</si>
  <si>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</si>
  <si>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</si>
  <si>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</si>
  <si>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</si>
  <si>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</si>
  <si>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</si>
  <si>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</si>
  <si>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</si>
  <si>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</si>
  <si>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</si>
  <si>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</si>
  <si>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</si>
  <si>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</si>
  <si>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</si>
  <si>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</si>
  <si>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</si>
  <si>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</si>
  <si>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</si>
  <si>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</si>
  <si>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</si>
  <si>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</si>
  <si>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</si>
  <si>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</si>
  <si>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</si>
  <si>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</si>
  <si>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</si>
  <si>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</si>
  <si>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</si>
  <si>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</si>
  <si>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</si>
  <si>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</si>
  <si>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</si>
  <si>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</si>
  <si>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</si>
  <si>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</si>
  <si>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</si>
  <si>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</si>
  <si>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</si>
  <si>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</si>
  <si>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</si>
  <si>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</si>
  <si>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</si>
  <si>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</si>
  <si>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</si>
  <si>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</si>
  <si>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</si>
  <si>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</si>
  <si>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</si>
  <si>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</si>
  <si>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</si>
  <si>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</si>
  <si>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</si>
  <si>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</si>
  <si>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</si>
  <si>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</si>
  <si>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</si>
  <si>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</si>
  <si>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</si>
  <si>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</si>
  <si>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</si>
  <si>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</si>
  <si>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</si>
  <si>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</si>
  <si>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</si>
  <si>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</si>
  <si>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</si>
  <si>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</si>
  <si>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</si>
  <si>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</si>
  <si>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</si>
  <si>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</si>
  <si>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</si>
  <si>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</si>
  <si>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</si>
  <si>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</si>
  <si>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</si>
  <si>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</si>
  <si>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</si>
  <si>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</si>
  <si>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</si>
  <si>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</si>
  <si>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</si>
  <si>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</si>
  <si>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</si>
  <si>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</si>
  <si>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</si>
  <si>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</si>
  <si>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</si>
  <si>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</si>
  <si>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</si>
  <si>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</si>
  <si>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</si>
  <si>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</si>
  <si>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</si>
  <si>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</si>
  <si>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</si>
  <si>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</si>
  <si>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</si>
  <si>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</si>
  <si>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</si>
  <si>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</si>
  <si>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</si>
  <si>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</si>
  <si>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</si>
  <si>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</si>
  <si>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</si>
  <si>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</si>
  <si>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</si>
  <si>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</si>
  <si>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</si>
  <si>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</si>
  <si>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</si>
  <si>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</si>
  <si>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</si>
  <si>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</si>
  <si>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</si>
  <si>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</si>
  <si>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</si>
  <si>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</si>
  <si>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</si>
  <si>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</si>
  <si>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</si>
  <si>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</si>
  <si>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</si>
  <si>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</si>
  <si>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</si>
  <si>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</si>
  <si>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</si>
  <si>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</si>
  <si>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</si>
  <si>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</si>
  <si>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</si>
  <si>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</si>
  <si>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</si>
  <si>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</si>
  <si>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</si>
  <si>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</si>
  <si>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</si>
  <si>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</si>
  <si>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</si>
  <si>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</si>
  <si>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</si>
  <si>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</si>
  <si>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</si>
  <si>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</si>
  <si>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</si>
  <si>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</si>
  <si>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</si>
  <si>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</si>
  <si>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</si>
  <si>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</si>
  <si>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</si>
  <si>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</si>
  <si>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</si>
  <si>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</si>
  <si>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</si>
  <si>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</si>
  <si>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</si>
  <si>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</si>
  <si>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</si>
  <si>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</si>
  <si>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</si>
  <si>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</si>
  <si>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</si>
  <si>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</si>
  <si>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</si>
  <si>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</si>
  <si>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</si>
  <si>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</si>
  <si>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</si>
  <si>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</si>
  <si>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</si>
  <si>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</si>
  <si>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</si>
  <si>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</si>
  <si>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</si>
  <si>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</si>
  <si>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</si>
  <si>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</si>
  <si>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</si>
  <si>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</si>
  <si>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</si>
  <si>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</si>
  <si>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</si>
  <si>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</si>
  <si>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</si>
  <si>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</si>
  <si>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</si>
  <si>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</si>
  <si>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</si>
  <si>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</si>
  <si>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</si>
  <si>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</si>
  <si>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</si>
  <si>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</si>
  <si>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</si>
  <si>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</si>
  <si>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</si>
  <si>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</si>
  <si>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</si>
  <si>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</si>
  <si>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</si>
  <si>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</si>
  <si>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</si>
  <si>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</si>
  <si>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</si>
  <si>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</si>
  <si>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</si>
  <si>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</si>
  <si>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</si>
  <si>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</si>
  <si>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</si>
  <si>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</si>
  <si>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</si>
  <si>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</si>
  <si>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</si>
  <si>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</si>
  <si>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</si>
  <si>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</si>
  <si>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</si>
  <si>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</si>
  <si>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</si>
  <si>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</si>
  <si>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</si>
  <si>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</si>
  <si>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</si>
  <si>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</si>
  <si>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</si>
  <si>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</si>
  <si>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</si>
  <si>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</si>
  <si>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</si>
  <si>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</si>
  <si>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</si>
  <si>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</si>
  <si>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</si>
  <si>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</si>
  <si>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</si>
  <si>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</si>
  <si>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</si>
  <si>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</si>
  <si>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</si>
  <si>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</si>
  <si>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</si>
  <si>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</si>
  <si>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</si>
  <si>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</si>
  <si>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</si>
  <si>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</si>
  <si>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</si>
  <si>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</si>
  <si>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</si>
  <si>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</si>
  <si>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</si>
  <si>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</si>
  <si>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</si>
  <si>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</si>
  <si>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</si>
  <si>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</si>
  <si>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</si>
  <si>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</si>
  <si>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</si>
  <si>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</si>
  <si>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</si>
  <si>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</si>
  <si>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</si>
  <si>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</si>
  <si>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</si>
  <si>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</si>
  <si>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</si>
  <si>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</si>
  <si>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</si>
  <si>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</si>
  <si>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</si>
  <si>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</si>
  <si>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</si>
  <si>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</si>
  <si>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</si>
  <si>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</si>
  <si>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</si>
  <si>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</si>
  <si>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</si>
  <si>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</si>
  <si>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</si>
  <si>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</si>
  <si>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</si>
  <si>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</si>
  <si>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</si>
  <si>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</si>
  <si>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</si>
  <si>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</si>
  <si>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</si>
  <si>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</si>
  <si>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</si>
  <si>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</si>
  <si>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</si>
  <si>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</si>
  <si>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</si>
  <si>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</si>
  <si>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</si>
  <si>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</si>
  <si>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</si>
  <si>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</si>
  <si>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</si>
  <si>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</si>
  <si>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</si>
  <si>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</si>
  <si>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</si>
  <si>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</si>
  <si>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</si>
  <si>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</si>
  <si>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</si>
  <si>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</si>
  <si>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</si>
  <si>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</si>
  <si>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</si>
  <si>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</si>
  <si>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</si>
  <si>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</si>
  <si>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</si>
  <si>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</si>
  <si>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</si>
  <si>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</si>
  <si>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</si>
  <si>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</si>
  <si>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</si>
  <si>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</si>
  <si>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</si>
  <si>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</si>
  <si>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</si>
  <si>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</si>
  <si>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</si>
  <si>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</si>
  <si>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</si>
  <si>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</si>
  <si>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</si>
  <si>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</si>
  <si>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</si>
  <si>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</si>
  <si>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</si>
  <si>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</si>
  <si>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</si>
  <si>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</si>
  <si>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</si>
  <si>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</si>
  <si>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</si>
  <si>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</si>
  <si>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</si>
  <si>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</si>
  <si>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</si>
  <si>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</si>
  <si>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</si>
  <si>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</si>
  <si>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</si>
  <si>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</si>
  <si>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</si>
  <si>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</si>
  <si>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</si>
  <si>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</si>
  <si>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</si>
  <si>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</si>
  <si>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</si>
  <si>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</si>
  <si>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</si>
  <si>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</si>
  <si>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</si>
  <si>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</si>
  <si>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</si>
  <si>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</si>
  <si>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</si>
  <si>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</si>
  <si>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</si>
  <si>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</si>
  <si>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</si>
  <si>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</si>
  <si>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</si>
  <si>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</si>
  <si>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</si>
  <si>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</si>
  <si>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</si>
  <si>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</si>
  <si>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</si>
  <si>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</si>
  <si>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</si>
  <si>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</si>
  <si>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</si>
  <si>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</si>
  <si>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</si>
  <si>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</si>
  <si>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</si>
  <si>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</si>
  <si>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</si>
  <si>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</si>
  <si>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</si>
  <si>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</si>
  <si>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</si>
  <si>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</si>
  <si>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</si>
  <si>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</si>
  <si>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</si>
  <si>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</si>
  <si>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</si>
  <si>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</si>
  <si>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</si>
  <si>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</si>
  <si>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</si>
  <si>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</si>
  <si>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</si>
  <si>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</si>
  <si>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</si>
  <si>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</si>
  <si>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</si>
  <si>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</si>
  <si>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</si>
  <si>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</si>
  <si>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</si>
  <si>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</si>
  <si>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</si>
  <si>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</si>
  <si>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</si>
  <si>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</si>
  <si>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</si>
  <si>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</si>
  <si>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</si>
  <si>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</si>
  <si>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</si>
  <si>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</si>
  <si>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</si>
  <si>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</si>
  <si>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</si>
  <si>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</si>
  <si>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</si>
  <si>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</si>
  <si>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</si>
  <si>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</si>
  <si>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</si>
  <si>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</si>
  <si>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</si>
  <si>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</si>
  <si>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</si>
  <si>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</si>
  <si>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</si>
  <si>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</si>
  <si>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</si>
  <si>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</si>
  <si>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</si>
  <si>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</si>
  <si>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</si>
  <si>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</si>
  <si>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</si>
  <si>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</si>
  <si>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</si>
  <si>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</si>
  <si>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</si>
  <si>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</si>
  <si>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</si>
  <si>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</si>
  <si>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</si>
  <si>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</si>
  <si>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</si>
  <si>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</si>
  <si>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</si>
  <si>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</si>
  <si>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</si>
  <si>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</si>
  <si>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</si>
  <si>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</si>
  <si>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</si>
  <si>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</si>
  <si>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</si>
  <si>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</si>
  <si>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</si>
  <si>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</si>
  <si>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</si>
  <si>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</si>
  <si>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</si>
  <si>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</si>
  <si>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</si>
  <si>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</si>
  <si>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</si>
  <si>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</si>
  <si>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</si>
  <si>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</si>
  <si>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</si>
  <si>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</si>
  <si>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</si>
  <si>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</si>
  <si>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</si>
  <si>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</si>
  <si>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</si>
  <si>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</si>
  <si>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</si>
  <si>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</si>
  <si>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</si>
  <si>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</si>
  <si>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</si>
  <si>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</si>
  <si>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</si>
  <si>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</si>
  <si>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</si>
  <si>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</si>
  <si>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</si>
  <si>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</si>
  <si>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</si>
  <si>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</si>
  <si>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</si>
  <si>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</si>
  <si>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</si>
  <si>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</si>
  <si>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</si>
  <si>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</si>
  <si>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</si>
  <si>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</si>
  <si>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</si>
  <si>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</si>
  <si>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</si>
  <si>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</si>
  <si>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</si>
  <si>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</si>
  <si>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</si>
  <si>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</si>
  <si>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</si>
  <si>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</si>
  <si>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</si>
  <si>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</si>
  <si>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</si>
  <si>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</si>
  <si>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</si>
  <si>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</si>
  <si>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</si>
  <si>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</si>
  <si>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</si>
  <si>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</si>
  <si>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</si>
  <si>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</si>
  <si>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</si>
  <si>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</si>
  <si>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</si>
  <si>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</si>
  <si>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</si>
  <si>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</si>
  <si>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</si>
  <si>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</si>
  <si>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</si>
  <si>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</si>
  <si>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</si>
  <si>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</si>
  <si>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</si>
  <si>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</si>
  <si>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</si>
  <si>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</si>
  <si>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</si>
  <si>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</si>
  <si>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</si>
  <si>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</si>
  <si>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</si>
  <si>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</si>
  <si>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</si>
  <si>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</si>
  <si>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</si>
  <si>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</si>
  <si>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</si>
  <si>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</si>
  <si>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</si>
  <si>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</si>
  <si>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</si>
  <si>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</si>
  <si>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</si>
  <si>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</si>
  <si>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</si>
  <si>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</si>
  <si>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</si>
  <si>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</si>
  <si>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</si>
  <si>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</si>
  <si>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</si>
  <si>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</si>
  <si>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</si>
  <si>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</si>
  <si>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</si>
  <si>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</si>
  <si>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</si>
  <si>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</si>
  <si>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</si>
  <si>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</si>
  <si>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</si>
  <si>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</si>
  <si>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</si>
  <si>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</si>
  <si>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</si>
  <si>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</si>
  <si>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</si>
  <si>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</si>
  <si>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</si>
  <si>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</si>
  <si>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</si>
  <si>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</si>
  <si>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</si>
  <si>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</si>
  <si>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</si>
  <si>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</si>
  <si>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</si>
  <si>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</si>
  <si>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</si>
  <si>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</si>
  <si>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</si>
  <si>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</si>
  <si>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</si>
  <si>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</si>
  <si>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</si>
  <si>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</si>
  <si>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</si>
  <si>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</si>
  <si>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</si>
  <si>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</si>
  <si>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</si>
  <si>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</si>
  <si>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</si>
  <si>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</si>
  <si>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</si>
  <si>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</si>
  <si>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</si>
  <si>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</si>
  <si>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</si>
  <si>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</si>
  <si>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</si>
  <si>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</si>
  <si>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</si>
  <si>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</si>
  <si>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</si>
  <si>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</si>
  <si>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</si>
  <si>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</si>
  <si>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</si>
  <si>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</si>
  <si>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</si>
  <si>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</si>
  <si>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</si>
  <si>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</si>
  <si>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</si>
  <si>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</si>
  <si>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</si>
  <si>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</si>
  <si>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</si>
  <si>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</si>
  <si>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</si>
  <si>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</si>
  <si>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</si>
  <si>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</si>
  <si>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</si>
  <si>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</si>
  <si>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</si>
  <si>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</si>
  <si>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</si>
  <si>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</si>
  <si>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</si>
  <si>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</si>
  <si>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</si>
  <si>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</si>
  <si>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</si>
  <si>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</si>
  <si>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</si>
  <si>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</si>
  <si>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</si>
  <si>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</si>
  <si>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</si>
  <si>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</si>
  <si>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</si>
  <si>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</si>
  <si>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</si>
  <si>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</si>
  <si>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</si>
  <si>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</si>
  <si>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</si>
  <si>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</si>
  <si>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</si>
  <si>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</si>
  <si>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</si>
  <si>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</si>
  <si>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</si>
  <si>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</si>
  <si>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</si>
  <si>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</si>
  <si>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</si>
  <si>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</si>
  <si>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</si>
  <si>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</si>
  <si>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</si>
  <si>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</si>
  <si>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</si>
  <si>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</si>
  <si>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</si>
  <si>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</si>
  <si>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</si>
  <si>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</si>
  <si>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</si>
  <si>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</si>
  <si>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</si>
  <si>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</si>
  <si>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</si>
  <si>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</si>
  <si>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</si>
  <si>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</si>
  <si>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</si>
  <si>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</si>
  <si>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</si>
  <si>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</si>
  <si>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</si>
  <si>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</si>
  <si>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</si>
  <si>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</si>
  <si>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</si>
  <si>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</si>
  <si>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</si>
  <si>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</si>
  <si>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</si>
  <si>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</si>
  <si>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</si>
  <si>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</si>
  <si>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</si>
  <si>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</si>
  <si>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</si>
  <si>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</si>
  <si>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</si>
  <si>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</si>
  <si>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</si>
  <si>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</si>
  <si>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</si>
  <si>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</si>
  <si>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</si>
  <si>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</si>
  <si>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</si>
  <si>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</si>
  <si>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</si>
  <si>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</si>
  <si>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</si>
  <si>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</si>
  <si>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</si>
  <si>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</si>
  <si>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</si>
  <si>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</si>
  <si>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</si>
  <si>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</si>
  <si>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</si>
  <si>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</si>
  <si>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</si>
  <si>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</si>
  <si>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</si>
  <si>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</si>
  <si>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</si>
  <si>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</si>
  <si>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</si>
  <si>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</si>
  <si>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</si>
  <si>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</si>
  <si>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</si>
  <si>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</si>
  <si>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</si>
  <si>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</si>
  <si>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</si>
  <si>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</si>
  <si>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</si>
  <si>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</si>
  <si>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</si>
  <si>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</si>
  <si>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</si>
  <si>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</si>
  <si>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</si>
  <si>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</si>
  <si>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</si>
  <si>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</si>
  <si>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</si>
  <si>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</si>
  <si>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</si>
  <si>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</si>
  <si>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</si>
  <si>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</si>
  <si>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</si>
  <si>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</si>
  <si>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</si>
  <si>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</si>
  <si>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</si>
  <si>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</si>
  <si>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</si>
  <si>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</si>
  <si>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</si>
  <si>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</si>
  <si>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</si>
  <si>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</si>
  <si>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</si>
  <si>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</si>
  <si>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</si>
  <si>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</si>
  <si>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</si>
  <si>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</si>
  <si>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</si>
  <si>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</si>
  <si>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</si>
  <si>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</si>
  <si>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</si>
  <si>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</si>
  <si>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</si>
  <si>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</si>
  <si>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</si>
  <si>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</si>
  <si>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</si>
  <si>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</si>
  <si>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</si>
  <si>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</si>
  <si>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</si>
  <si>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</si>
  <si>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</si>
  <si>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</si>
  <si>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</si>
  <si>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</si>
  <si>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</si>
  <si>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</si>
  <si>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</si>
  <si>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</si>
  <si>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</si>
  <si>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</si>
  <si>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</si>
  <si>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</si>
  <si>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</si>
  <si>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</si>
  <si>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</si>
  <si>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</si>
  <si>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</si>
  <si>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</si>
  <si>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</si>
  <si>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</si>
  <si>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</si>
  <si>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</si>
  <si>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</si>
  <si>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</si>
  <si>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</si>
  <si>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</si>
  <si>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</si>
  <si>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</si>
  <si>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</si>
  <si>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</si>
  <si>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</si>
  <si>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</si>
  <si>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</si>
  <si>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</si>
  <si>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</si>
  <si>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</si>
  <si>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</si>
  <si>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</si>
  <si>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</si>
  <si>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</si>
  <si>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</si>
  <si>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</si>
  <si>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</si>
  <si>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</si>
  <si>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</si>
  <si>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</si>
  <si>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</si>
  <si>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</si>
  <si>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</si>
  <si>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</si>
  <si>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</si>
  <si>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</si>
  <si>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</si>
  <si>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</si>
  <si>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</si>
  <si>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</si>
  <si>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</si>
  <si>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</si>
  <si>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</si>
  <si>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</si>
  <si>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</si>
  <si>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</si>
  <si>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</si>
  <si>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</si>
  <si>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</si>
  <si>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</si>
  <si>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</si>
  <si>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</si>
  <si>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</si>
  <si>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</si>
  <si>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</si>
  <si>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</si>
  <si>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</si>
  <si>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</si>
  <si>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</si>
  <si>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</si>
  <si>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</si>
  <si>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</si>
  <si>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</si>
  <si>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</si>
  <si>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</si>
  <si>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</si>
  <si>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</si>
  <si>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</si>
  <si>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</si>
  <si>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</si>
  <si>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</si>
  <si>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</si>
  <si>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</si>
  <si>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</si>
  <si>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</si>
  <si>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</si>
  <si>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</si>
  <si>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</si>
  <si>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</si>
  <si>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</si>
  <si>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</si>
  <si>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</si>
  <si>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</si>
  <si>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</si>
  <si>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</si>
  <si>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</si>
  <si>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</si>
  <si>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</si>
  <si>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</si>
  <si>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</si>
  <si>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</si>
  <si>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</si>
  <si>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</si>
  <si>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</si>
  <si>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</si>
  <si>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</si>
  <si>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</si>
  <si>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</si>
  <si>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</si>
  <si>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</si>
  <si>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</si>
  <si>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</si>
  <si>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</si>
  <si>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</si>
  <si>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</si>
  <si>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</si>
  <si>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</si>
  <si>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</si>
  <si>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</si>
  <si>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</si>
  <si>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</si>
  <si>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</si>
  <si>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</si>
  <si>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</si>
  <si>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</si>
  <si>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</si>
  <si>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</si>
  <si>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</si>
  <si>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</si>
  <si>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</si>
  <si>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</si>
  <si>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</si>
  <si>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</si>
  <si>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</si>
  <si>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</si>
  <si>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</si>
  <si>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</si>
  <si>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</si>
  <si>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</si>
  <si>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</si>
  <si>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</si>
  <si>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</si>
  <si>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</si>
  <si>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</si>
  <si>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</si>
  <si>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</si>
  <si>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</si>
  <si>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</si>
  <si>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</si>
  <si>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</si>
  <si>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</si>
  <si>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</si>
  <si>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</si>
  <si>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</si>
  <si>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</si>
  <si>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</si>
  <si>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</si>
  <si>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</si>
  <si>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</si>
  <si>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</si>
  <si>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</si>
  <si>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</si>
  <si>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</si>
  <si>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</si>
  <si>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</si>
  <si>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</si>
  <si>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</si>
  <si>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</si>
  <si>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</si>
  <si>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</si>
  <si>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</si>
  <si>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</si>
  <si>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</si>
  <si>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</si>
  <si>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</si>
  <si>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</si>
  <si>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</si>
  <si>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</si>
  <si>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</si>
  <si>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</si>
  <si>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</si>
  <si>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</si>
  <si>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</si>
  <si>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</si>
  <si>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</si>
  <si>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</si>
  <si>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</si>
  <si>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</si>
  <si>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</si>
  <si>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</si>
  <si>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</si>
  <si>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</si>
  <si>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</si>
  <si>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</si>
  <si>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</si>
  <si>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</si>
  <si>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</si>
  <si>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</si>
  <si>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</si>
  <si>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</si>
  <si>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</si>
  <si>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</si>
  <si>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</si>
  <si>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</si>
  <si>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</si>
  <si>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</si>
  <si>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</si>
  <si>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</si>
  <si>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</si>
  <si>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</si>
  <si>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</si>
  <si>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</si>
  <si>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</si>
  <si>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</si>
  <si>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</si>
  <si>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</si>
  <si>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</si>
  <si>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</si>
  <si>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</si>
  <si>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</si>
  <si>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</si>
  <si>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</si>
  <si>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</si>
  <si>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</si>
  <si>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</si>
  <si>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</si>
  <si>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</si>
  <si>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</si>
  <si>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</si>
  <si>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</si>
  <si>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</si>
  <si>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</si>
  <si>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</si>
  <si>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</si>
  <si>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</si>
  <si>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</si>
  <si>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</si>
  <si>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</si>
  <si>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</si>
  <si>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</si>
  <si>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</si>
  <si>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</si>
  <si>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</si>
  <si>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</si>
  <si>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</si>
  <si>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</si>
  <si>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</si>
  <si>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</si>
  <si>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</si>
  <si>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</si>
  <si>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</si>
  <si>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</si>
  <si>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</si>
  <si>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</si>
  <si>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</si>
  <si>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</si>
  <si>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</si>
  <si>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</si>
  <si>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</si>
  <si>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</si>
  <si>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</si>
  <si>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</si>
  <si>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</si>
  <si>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</si>
  <si>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</si>
  <si>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</si>
  <si>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</si>
  <si>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</si>
  <si>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</si>
  <si>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</si>
  <si>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</si>
  <si>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</si>
  <si>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</si>
  <si>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</si>
  <si>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</si>
  <si>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</si>
  <si>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</si>
  <si>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</si>
  <si>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</si>
  <si>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</si>
  <si>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</si>
  <si>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</si>
  <si>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</si>
  <si>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</si>
  <si>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</si>
  <si>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</si>
  <si>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</si>
  <si>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</si>
  <si>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</si>
  <si>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</si>
  <si>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</si>
  <si>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</si>
  <si>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</si>
  <si>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</si>
  <si>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</si>
  <si>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</si>
  <si>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</si>
  <si>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</si>
  <si>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</si>
  <si>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</si>
  <si>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</si>
  <si>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</si>
  <si>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</si>
  <si>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</si>
  <si>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</si>
  <si>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</si>
  <si>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</si>
  <si>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</si>
  <si>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</si>
  <si>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</si>
  <si>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</si>
  <si>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</si>
  <si>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</si>
  <si>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</si>
  <si>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</si>
  <si>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</si>
  <si>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</si>
  <si>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</si>
  <si>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</si>
  <si>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</si>
  <si>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</si>
  <si>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</si>
  <si>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</si>
  <si>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</si>
  <si>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</si>
  <si>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</si>
  <si>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</si>
  <si>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</si>
  <si>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</si>
  <si>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</si>
  <si>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</si>
  <si>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</si>
  <si>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</si>
  <si>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</si>
  <si>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</si>
  <si>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</si>
  <si>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</si>
  <si>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</si>
  <si>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</si>
  <si>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</si>
  <si>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</si>
  <si>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</si>
  <si>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</si>
  <si>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</si>
  <si>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</si>
  <si>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</si>
  <si>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</si>
  <si>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</si>
  <si>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</si>
  <si>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</si>
  <si>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</si>
  <si>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</si>
  <si>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</si>
  <si>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</si>
  <si>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</si>
  <si>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</si>
  <si>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</si>
  <si>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</si>
  <si>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</si>
  <si>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</si>
  <si>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</si>
  <si>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</si>
  <si>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</si>
  <si>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</si>
  <si>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</si>
  <si>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</si>
  <si>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</si>
  <si>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</si>
  <si>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</si>
  <si>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</si>
  <si>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</si>
  <si>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</si>
  <si>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</si>
  <si>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</si>
  <si>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</si>
  <si>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</si>
  <si>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</si>
  <si>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</si>
  <si>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</si>
  <si>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</si>
  <si>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</si>
  <si>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</si>
  <si>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</si>
  <si>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</si>
  <si>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</si>
  <si>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</si>
  <si>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</si>
  <si>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</si>
  <si>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</si>
  <si>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</si>
  <si>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</si>
  <si>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</si>
  <si>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</si>
  <si>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</si>
  <si>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</si>
  <si>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</si>
  <si>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</si>
  <si>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</si>
  <si>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</si>
  <si>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</si>
  <si>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</si>
  <si>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</si>
  <si>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</si>
  <si>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</si>
  <si>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</si>
  <si>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</si>
  <si>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</si>
  <si>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</si>
  <si>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</si>
  <si>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</si>
  <si>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</si>
  <si>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</si>
  <si>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</si>
  <si>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</si>
  <si>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</si>
  <si>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</si>
  <si>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</si>
  <si>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</si>
  <si>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</si>
  <si>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</si>
  <si>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</si>
  <si>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</si>
  <si>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</si>
  <si>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</si>
  <si>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</si>
  <si>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</si>
  <si>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</si>
  <si>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</si>
  <si>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</si>
  <si>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</si>
  <si>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</si>
  <si>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</si>
  <si>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</si>
  <si>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</si>
  <si>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</si>
  <si>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</si>
  <si>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</si>
  <si>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</si>
  <si>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</si>
  <si>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</si>
  <si>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</si>
  <si>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</si>
  <si>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</si>
  <si>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</si>
  <si>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</si>
  <si>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</si>
  <si>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</si>
  <si>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</si>
  <si>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</si>
  <si>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</si>
  <si>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</si>
  <si>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</si>
  <si>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</si>
  <si>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</si>
  <si>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</si>
  <si>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</si>
  <si>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</si>
  <si>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</si>
  <si>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</si>
  <si>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</si>
  <si>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</si>
  <si>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</si>
  <si>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</si>
  <si>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</si>
  <si>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</si>
  <si>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</si>
  <si>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</si>
  <si>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</si>
  <si>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</si>
  <si>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</si>
  <si>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</si>
  <si>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</si>
  <si>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</si>
  <si>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</si>
  <si>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</si>
  <si>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</si>
  <si>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</si>
  <si>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</si>
  <si>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</si>
  <si>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</si>
  <si>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</si>
  <si>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</si>
  <si>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</si>
  <si>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</si>
  <si>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</si>
  <si>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</si>
  <si>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</si>
  <si>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</si>
  <si>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</si>
  <si>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</si>
  <si>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</si>
  <si>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</si>
  <si>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</si>
  <si>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</si>
  <si>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</si>
  <si>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</si>
  <si>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</si>
  <si>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</si>
  <si>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</si>
  <si>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</si>
  <si>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</si>
  <si>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</si>
  <si>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</si>
  <si>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</si>
  <si>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</si>
  <si>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</si>
  <si>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</si>
  <si>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</si>
  <si>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</si>
  <si>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</si>
  <si>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</si>
  <si>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</si>
  <si>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</si>
  <si>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</si>
  <si>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</si>
  <si>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</si>
  <si>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</si>
  <si>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</si>
  <si>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</si>
  <si>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</si>
  <si>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</si>
  <si>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</si>
  <si>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</si>
  <si>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</si>
  <si>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</si>
  <si>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</si>
  <si>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</si>
  <si>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</si>
  <si>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</si>
  <si>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</si>
  <si>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</si>
  <si>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</si>
  <si>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</si>
  <si>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</si>
  <si>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</si>
  <si>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</si>
  <si>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</si>
  <si>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</si>
  <si>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</si>
  <si>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</si>
  <si>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</si>
  <si>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</si>
  <si>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</si>
  <si>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</si>
  <si>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</si>
  <si>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</si>
  <si>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</si>
  <si>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</si>
  <si>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</si>
  <si>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</si>
  <si>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</si>
  <si>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</si>
  <si>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</si>
  <si>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</si>
  <si>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</si>
  <si>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</si>
  <si>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</si>
  <si>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</si>
  <si>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</si>
  <si>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</si>
  <si>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</si>
  <si>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</si>
  <si>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</si>
  <si>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</si>
  <si>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</si>
  <si>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</si>
  <si>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</si>
  <si>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</si>
  <si>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</si>
  <si>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</si>
  <si>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</si>
  <si>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</si>
  <si>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</si>
  <si>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</si>
  <si>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</si>
  <si>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</si>
  <si>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</si>
  <si>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</si>
  <si>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</si>
  <si>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</si>
  <si>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</si>
  <si>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</si>
  <si>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</si>
  <si>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</si>
  <si>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</si>
  <si>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</si>
  <si>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</si>
  <si>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</si>
  <si>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</si>
  <si>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</si>
  <si>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</si>
  <si>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</si>
  <si>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</si>
  <si>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</si>
  <si>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</si>
  <si>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</si>
  <si>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</si>
  <si>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</si>
  <si>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</si>
  <si>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</si>
  <si>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</si>
  <si>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</si>
  <si>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</si>
  <si>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</si>
  <si>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</si>
  <si>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</si>
  <si>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</si>
  <si>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</si>
  <si>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</si>
  <si>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</si>
  <si>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</si>
  <si>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</si>
  <si>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</si>
  <si>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</si>
  <si>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</si>
  <si>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</si>
  <si>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</si>
  <si>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</si>
  <si>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</si>
  <si>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</si>
  <si>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</si>
  <si>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</si>
  <si>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</si>
  <si>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</si>
  <si>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</si>
  <si>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</si>
  <si>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</si>
  <si>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</si>
  <si>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</si>
  <si>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</si>
  <si>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</si>
  <si>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</si>
  <si>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</si>
  <si>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</si>
  <si>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</si>
  <si>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</si>
  <si>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</si>
  <si>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</si>
  <si>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</si>
  <si>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</si>
  <si>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</si>
  <si>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</si>
  <si>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</si>
  <si>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</si>
  <si>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</si>
  <si>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</si>
  <si>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</si>
  <si>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</si>
  <si>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</si>
  <si>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</si>
  <si>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</si>
  <si>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</si>
  <si>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</si>
  <si>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</si>
  <si>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</si>
  <si>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</si>
  <si>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</si>
  <si>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</si>
  <si>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</si>
  <si>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</si>
  <si>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</si>
  <si>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</si>
  <si>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</si>
  <si>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</si>
  <si>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</si>
  <si>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</si>
  <si>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</si>
  <si>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</si>
  <si>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</si>
  <si>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</si>
  <si>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</si>
  <si>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</si>
  <si>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</si>
  <si>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</si>
  <si>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</si>
  <si>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</si>
  <si>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</si>
  <si>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</si>
  <si>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</si>
  <si>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</si>
  <si>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</si>
  <si>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</si>
  <si>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</si>
  <si>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</si>
  <si>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</si>
  <si>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</si>
  <si>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</si>
  <si>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</si>
  <si>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</si>
  <si>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</si>
  <si>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</si>
  <si>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</si>
  <si>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</si>
  <si>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</si>
  <si>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</si>
  <si>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</si>
  <si>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</si>
  <si>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</si>
  <si>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</si>
  <si>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</si>
  <si>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</si>
  <si>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</si>
  <si>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</si>
  <si>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</si>
  <si>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</si>
  <si>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</si>
  <si>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</si>
  <si>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</si>
  <si>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</si>
  <si>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</si>
  <si>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</si>
  <si>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</si>
  <si>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</si>
  <si>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</si>
  <si>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</si>
  <si>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</si>
  <si>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</si>
  <si>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</si>
  <si>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</si>
  <si>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</si>
  <si>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</si>
  <si>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</si>
  <si>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</si>
  <si>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</si>
  <si>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</si>
  <si>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</si>
  <si>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</si>
  <si>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</si>
  <si>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</si>
  <si>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</si>
  <si>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</si>
  <si>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</si>
  <si>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</si>
  <si>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</si>
  <si>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</si>
  <si>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</si>
  <si>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</si>
  <si>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</si>
  <si>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</si>
  <si>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</si>
  <si>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</si>
  <si>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</si>
  <si>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</si>
  <si>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</si>
  <si>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</si>
  <si>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</si>
  <si>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</si>
  <si>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</si>
  <si>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</si>
  <si>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</si>
  <si>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</si>
  <si>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</si>
  <si>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</si>
  <si>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</si>
  <si>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</si>
  <si>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</si>
  <si>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</si>
  <si>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</si>
  <si>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</si>
  <si>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</si>
  <si>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</si>
  <si>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</si>
  <si>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</si>
  <si>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</si>
  <si>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</si>
  <si>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</si>
  <si>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</si>
  <si>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</si>
  <si>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</si>
  <si>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</si>
  <si>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</si>
  <si>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</si>
  <si>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</si>
  <si>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</si>
  <si>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</si>
  <si>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</si>
  <si>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</si>
  <si>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</si>
  <si>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</si>
  <si>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</si>
  <si>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</si>
  <si>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</si>
  <si>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</si>
  <si>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</si>
  <si>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</si>
  <si>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</si>
  <si>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</si>
  <si>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</si>
  <si>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</si>
  <si>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</si>
  <si>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</si>
  <si>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</si>
  <si>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</si>
  <si>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</si>
  <si>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</si>
  <si>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</si>
  <si>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</si>
  <si>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</si>
  <si>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</si>
  <si>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</si>
  <si>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</si>
  <si>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</si>
  <si>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</si>
  <si>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</si>
  <si>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</si>
  <si>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</si>
  <si>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</si>
  <si>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</si>
  <si>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</si>
  <si>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</si>
  <si>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</si>
  <si>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</si>
  <si>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</si>
  <si>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</si>
  <si>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</si>
  <si>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</si>
  <si>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</si>
  <si>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</si>
  <si>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</si>
  <si>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</si>
  <si>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</si>
  <si>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</si>
  <si>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</si>
  <si>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</si>
  <si>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</si>
  <si>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</si>
  <si>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</si>
  <si>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</si>
  <si>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</si>
  <si>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</si>
  <si>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</si>
  <si>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</si>
  <si>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</si>
  <si>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</si>
  <si>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</si>
  <si>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</si>
  <si>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</si>
  <si>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</si>
  <si>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</si>
  <si>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</si>
  <si>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</si>
  <si>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</si>
  <si>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</si>
  <si>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</si>
  <si>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</si>
  <si>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</si>
  <si>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</si>
  <si>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</si>
  <si>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</si>
  <si>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</si>
  <si>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</si>
  <si>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</si>
  <si>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</si>
  <si>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</si>
  <si>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</si>
  <si>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</si>
  <si>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</si>
  <si>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</si>
  <si>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</si>
  <si>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</si>
  <si>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</si>
  <si>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</si>
  <si>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</si>
  <si>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</si>
  <si>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</si>
  <si>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</si>
  <si>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</si>
  <si>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</si>
  <si>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</si>
  <si>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</si>
  <si>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</si>
  <si>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</si>
  <si>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</si>
  <si>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</si>
  <si>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</si>
  <si>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</si>
  <si>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</si>
  <si>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</si>
  <si>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</si>
  <si>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</si>
  <si>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</si>
  <si>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</si>
  <si>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</si>
  <si>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</si>
  <si>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</si>
  <si>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</si>
  <si>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</si>
  <si>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</si>
  <si>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</si>
  <si>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</si>
  <si>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</si>
  <si>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</si>
  <si>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</si>
  <si>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</si>
  <si>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</si>
  <si>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</si>
  <si>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</si>
  <si>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</si>
  <si>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</si>
  <si>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</si>
  <si>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</si>
  <si>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</si>
  <si>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</si>
  <si>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</si>
  <si>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</si>
  <si>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</si>
  <si>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</si>
  <si>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</si>
  <si>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</si>
  <si>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</si>
  <si>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</si>
  <si>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</si>
  <si>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</si>
  <si>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</si>
  <si>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</si>
  <si>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</si>
  <si>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</si>
  <si>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</si>
  <si>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</si>
  <si>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</si>
  <si>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</si>
  <si>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</si>
  <si>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</si>
  <si>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</si>
  <si>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</si>
  <si>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</si>
  <si>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</si>
  <si>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</si>
  <si>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</si>
  <si>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</si>
  <si>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</si>
  <si>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</si>
  <si>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</si>
  <si>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</si>
  <si>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</si>
  <si>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</si>
  <si>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</si>
  <si>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</si>
  <si>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</si>
  <si>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</si>
  <si>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</si>
  <si>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</si>
  <si>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</si>
  <si>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</si>
  <si>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</si>
  <si>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</si>
  <si>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</si>
  <si>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</si>
  <si>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</si>
  <si>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</si>
  <si>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</si>
  <si>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</si>
  <si>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</si>
  <si>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</si>
  <si>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</si>
  <si>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</si>
  <si>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</si>
  <si>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</si>
  <si>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</si>
  <si>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</si>
  <si>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</si>
  <si>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</si>
  <si>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</si>
  <si>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</si>
  <si>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</si>
  <si>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</si>
  <si>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</si>
  <si>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</si>
  <si>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</si>
  <si>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</si>
  <si>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</si>
  <si>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</si>
  <si>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</si>
  <si>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</si>
  <si>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</si>
  <si>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</si>
  <si>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</si>
  <si>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</si>
  <si>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</si>
  <si>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</si>
  <si>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</si>
  <si>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</si>
  <si>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</si>
  <si>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</si>
  <si>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</si>
  <si>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</si>
  <si>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</si>
  <si>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</si>
  <si>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</si>
  <si>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</si>
  <si>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</si>
  <si>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</si>
  <si>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</si>
  <si>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</si>
  <si>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</si>
  <si>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</si>
  <si>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</si>
  <si>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</si>
  <si>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</si>
  <si>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</si>
  <si>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</si>
  <si>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</si>
  <si>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</si>
  <si>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</si>
  <si>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</si>
  <si>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</si>
  <si>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</si>
  <si>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</si>
  <si>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</si>
  <si>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</si>
  <si>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</si>
  <si>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</si>
  <si>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</si>
  <si>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</si>
  <si>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</si>
  <si>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</si>
  <si>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</si>
  <si>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</si>
  <si>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</si>
  <si>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</si>
  <si>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</si>
  <si>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</si>
  <si>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</si>
  <si>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</si>
  <si>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</si>
  <si>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</si>
  <si>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</si>
  <si>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</si>
  <si>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</si>
  <si>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</si>
  <si>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</si>
  <si>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</si>
  <si>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</si>
  <si>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</si>
  <si>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</si>
  <si>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</si>
  <si>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</si>
  <si>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</si>
  <si>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</si>
  <si>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</si>
  <si>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</si>
  <si>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</si>
  <si>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</si>
  <si>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</si>
  <si>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</si>
  <si>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</si>
  <si>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</si>
  <si>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</si>
  <si>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</si>
  <si>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</si>
  <si>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</si>
  <si>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</si>
  <si>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</si>
  <si>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</si>
  <si>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</si>
  <si>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</si>
  <si>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</si>
  <si>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</si>
  <si>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</si>
  <si>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</si>
  <si>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</si>
  <si>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</si>
  <si>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</si>
  <si>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</si>
  <si>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</si>
  <si>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</si>
  <si>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</si>
  <si>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</si>
  <si>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</si>
  <si>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</si>
  <si>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</si>
  <si>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</si>
  <si>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</si>
  <si>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</si>
  <si>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</si>
  <si>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</si>
  <si>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</si>
  <si>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</si>
  <si>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</si>
  <si>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</si>
  <si>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</si>
  <si>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</si>
  <si>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</si>
  <si>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</si>
  <si>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</si>
  <si>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</si>
  <si>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</si>
  <si>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</si>
  <si>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</si>
  <si>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</si>
  <si>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</si>
  <si>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</si>
  <si>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</si>
  <si>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</si>
  <si>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</si>
  <si>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</si>
  <si>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</si>
  <si>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</si>
  <si>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</si>
  <si>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</si>
  <si>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</si>
  <si>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</si>
  <si>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</si>
  <si>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</si>
  <si>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</si>
  <si>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</si>
  <si>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</si>
  <si>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</si>
  <si>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</si>
  <si>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</si>
  <si>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</si>
  <si>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</si>
  <si>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</si>
  <si>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</si>
  <si>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</si>
  <si>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</si>
  <si>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</si>
  <si>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</si>
  <si>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</si>
  <si>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</si>
  <si>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</si>
  <si>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</si>
  <si>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</si>
  <si>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</si>
  <si>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</si>
  <si>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</si>
  <si>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</si>
  <si>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</si>
  <si>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</si>
  <si>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</si>
  <si>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</si>
  <si>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</si>
  <si>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</si>
  <si>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</si>
  <si>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</si>
  <si>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</si>
  <si>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</si>
  <si>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</si>
  <si>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</si>
  <si>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</si>
  <si>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</si>
  <si>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</si>
  <si>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</si>
  <si>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</si>
  <si>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</si>
  <si>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</si>
  <si>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</si>
  <si>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</si>
  <si>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</si>
  <si>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</si>
  <si>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</si>
  <si>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</si>
  <si>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</si>
  <si>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</si>
  <si>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</si>
  <si>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</si>
  <si>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</si>
  <si>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</si>
  <si>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</si>
  <si>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</si>
  <si>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</si>
  <si>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</si>
  <si>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</si>
  <si>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</si>
  <si>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</si>
  <si>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</si>
  <si>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</si>
  <si>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</si>
  <si>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</si>
  <si>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</si>
  <si>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</si>
  <si>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</si>
  <si>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</si>
  <si>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</si>
  <si>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</si>
  <si>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</si>
  <si>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</si>
  <si>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</si>
  <si>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</si>
  <si>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</si>
  <si>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</si>
  <si>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</si>
  <si>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</si>
  <si>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</si>
  <si>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</si>
  <si>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</si>
  <si>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</si>
  <si>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</si>
  <si>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</si>
  <si>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</si>
  <si>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</si>
  <si>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</si>
  <si>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</si>
  <si>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</si>
  <si>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</si>
  <si>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</si>
  <si>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</si>
  <si>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</si>
  <si>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</si>
  <si>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</si>
  <si>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</si>
  <si>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</si>
  <si>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</si>
  <si>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</si>
  <si>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</si>
  <si>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</si>
  <si>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</si>
  <si>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</si>
  <si>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</si>
  <si>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</si>
  <si>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</si>
  <si>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</si>
  <si>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</si>
  <si>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</si>
  <si>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</si>
  <si>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</si>
  <si>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</si>
  <si>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</si>
  <si>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</si>
  <si>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</si>
  <si>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</si>
  <si>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</si>
  <si>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</si>
  <si>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</si>
  <si>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</si>
  <si>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</si>
  <si>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</si>
  <si>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</si>
  <si>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</si>
  <si>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</si>
  <si>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</si>
  <si>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</si>
  <si>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</si>
  <si>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</si>
  <si>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</si>
  <si>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</si>
  <si>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</si>
  <si>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</si>
  <si>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</si>
  <si>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</si>
  <si>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</si>
  <si>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</si>
  <si>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</si>
  <si>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</si>
  <si>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</si>
  <si>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</si>
  <si>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</si>
  <si>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</si>
  <si>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</si>
  <si>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</si>
  <si>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</si>
  <si>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</si>
  <si>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</si>
  <si>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</si>
  <si>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</si>
  <si>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</si>
  <si>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</si>
  <si>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</si>
  <si>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</si>
  <si>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</si>
  <si>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</si>
  <si>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</si>
  <si>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</si>
  <si>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</si>
  <si>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</si>
  <si>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</si>
  <si>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</si>
  <si>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</si>
  <si>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</si>
  <si>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</si>
  <si>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</si>
  <si>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</si>
  <si>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</si>
  <si>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</si>
  <si>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</si>
  <si>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</si>
  <si>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</si>
  <si>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</si>
  <si>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</si>
  <si>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</si>
  <si>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</si>
  <si>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</si>
  <si>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</si>
  <si>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</si>
  <si>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</si>
  <si>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</si>
  <si>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</si>
  <si>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</si>
  <si>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</si>
  <si>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</si>
  <si>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</si>
  <si>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</si>
  <si>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</si>
  <si>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</si>
  <si>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</si>
  <si>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</si>
  <si>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</si>
  <si>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</si>
  <si>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</si>
  <si>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</si>
  <si>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</si>
  <si>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</si>
  <si>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</si>
  <si>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</si>
  <si>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</si>
  <si>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</si>
  <si>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</si>
  <si>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</si>
  <si>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</si>
  <si>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</si>
  <si>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</si>
  <si>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</si>
  <si>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</si>
  <si>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</si>
  <si>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</si>
  <si>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</si>
  <si>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</si>
  <si>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</si>
  <si>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</si>
  <si>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</si>
  <si>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</si>
  <si>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</si>
  <si>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</si>
  <si>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</si>
  <si>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</si>
  <si>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</si>
  <si>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</si>
  <si>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</si>
  <si>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</si>
  <si>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</si>
  <si>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</si>
  <si>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</si>
  <si>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</si>
  <si>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</si>
  <si>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</si>
  <si>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</si>
  <si>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</si>
  <si>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</si>
  <si>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</si>
  <si>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</si>
  <si>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</si>
  <si>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</si>
  <si>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</si>
  <si>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</si>
  <si>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</si>
  <si>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</si>
  <si>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</si>
  <si>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</si>
  <si>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</si>
  <si>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</si>
  <si>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</si>
  <si>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</si>
  <si>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</si>
  <si>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</si>
  <si>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</si>
  <si>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</si>
  <si>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</si>
  <si>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</si>
  <si>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</si>
  <si>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</si>
  <si>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</si>
  <si>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</si>
  <si>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</si>
  <si>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</si>
  <si>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</si>
  <si>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</si>
  <si>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</si>
  <si>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</si>
  <si>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</si>
  <si>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</si>
  <si>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</si>
  <si>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</si>
  <si>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</si>
  <si>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</si>
  <si>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</si>
  <si>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</si>
  <si>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</si>
  <si>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</si>
  <si>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</si>
  <si>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</si>
  <si>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</si>
  <si>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</si>
  <si>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</si>
  <si>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</si>
  <si>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</si>
  <si>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</si>
  <si>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</si>
  <si>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</si>
  <si>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</si>
  <si>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</si>
  <si>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</si>
  <si>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</si>
  <si>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</si>
  <si>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</si>
  <si>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</si>
  <si>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</si>
  <si>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</si>
  <si>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</si>
  <si>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</si>
  <si>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</si>
  <si>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</si>
  <si>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</si>
  <si>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</si>
  <si>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</si>
  <si>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</si>
  <si>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</si>
  <si>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</si>
  <si>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</si>
  <si>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</si>
  <si>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</si>
  <si>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</si>
  <si>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</si>
  <si>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</si>
  <si>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</si>
  <si>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</si>
  <si>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</si>
  <si>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</si>
  <si>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</si>
  <si>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</si>
  <si>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</si>
  <si>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</si>
  <si>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</si>
  <si>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</si>
  <si>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</si>
  <si>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</si>
  <si>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</si>
  <si>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</si>
  <si>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</si>
  <si>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</si>
  <si>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</si>
  <si>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</si>
  <si>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</si>
  <si>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</si>
  <si>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</si>
  <si>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</si>
  <si>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</si>
  <si>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</si>
  <si>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</si>
  <si>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</si>
  <si>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</si>
  <si>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</si>
  <si>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</si>
  <si>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</si>
  <si>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</si>
  <si>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</si>
  <si>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</si>
  <si>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</si>
  <si>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</si>
  <si>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</si>
  <si>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</si>
  <si>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</si>
  <si>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</si>
  <si>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</si>
  <si>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</si>
  <si>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</si>
  <si>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</si>
  <si>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</si>
  <si>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</si>
  <si>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</si>
  <si>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</si>
  <si>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</si>
  <si>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</si>
  <si>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</si>
  <si>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</si>
  <si>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</si>
  <si>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</si>
  <si>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</si>
  <si>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</si>
  <si>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</si>
  <si>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</si>
  <si>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</si>
  <si>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</si>
  <si>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</si>
  <si>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</si>
  <si>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</si>
  <si>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</si>
  <si>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</si>
  <si>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</si>
  <si>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</si>
  <si>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</si>
  <si>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</si>
  <si>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</si>
  <si>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</si>
  <si>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</si>
  <si>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</si>
  <si>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</si>
  <si>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</si>
  <si>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</si>
  <si>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</si>
  <si>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</si>
  <si>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</si>
  <si>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</si>
  <si>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</si>
  <si>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</si>
  <si>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</si>
  <si>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</si>
  <si>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</si>
  <si>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</si>
  <si>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</si>
  <si>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</si>
  <si>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</si>
  <si>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</si>
  <si>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</si>
  <si>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</si>
  <si>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</si>
  <si>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</si>
  <si>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</si>
  <si>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</si>
  <si>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</si>
  <si>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</si>
  <si>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</si>
  <si>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</si>
  <si>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</si>
  <si>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</si>
  <si>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</si>
  <si>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</si>
  <si>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</si>
  <si>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</si>
  <si>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</si>
  <si>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</si>
  <si>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</si>
  <si>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</si>
  <si>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</si>
  <si>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</si>
  <si>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</si>
  <si>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</si>
  <si>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</si>
  <si>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</si>
  <si>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</si>
  <si>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</si>
  <si>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</si>
  <si>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</si>
  <si>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</si>
  <si>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</si>
  <si>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</si>
  <si>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</si>
  <si>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</si>
  <si>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</si>
  <si>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</si>
  <si>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</si>
  <si>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</si>
  <si>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</si>
  <si>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</si>
  <si>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</si>
  <si>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</si>
  <si>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</si>
  <si>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</si>
  <si>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</si>
  <si>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</si>
  <si>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</si>
  <si>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</si>
  <si>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</si>
  <si>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</si>
  <si>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</si>
  <si>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</si>
  <si>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</si>
  <si>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</si>
  <si>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</si>
  <si>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</si>
  <si>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</si>
  <si>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</si>
  <si>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</si>
  <si>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</si>
  <si>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</si>
  <si>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</si>
  <si>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</si>
  <si>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</si>
  <si>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</si>
  <si>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</si>
  <si>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</si>
  <si>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</si>
  <si>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</si>
  <si>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</si>
  <si>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</si>
  <si>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</si>
  <si>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</si>
  <si>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</si>
  <si>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</si>
  <si>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</si>
  <si>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</si>
  <si>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</si>
  <si>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</si>
  <si>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</si>
  <si>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</si>
  <si>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</si>
  <si>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</si>
  <si>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</si>
  <si>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</si>
  <si>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</si>
  <si>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</si>
  <si>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</si>
  <si>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</si>
  <si>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</si>
  <si>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</si>
  <si>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</si>
  <si>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</si>
  <si>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</si>
  <si>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</si>
  <si>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</si>
  <si>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</si>
  <si>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</si>
  <si>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</si>
  <si>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</si>
  <si>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</si>
  <si>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</si>
  <si>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</si>
  <si>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</si>
  <si>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</si>
  <si>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</si>
  <si>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</si>
  <si>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</si>
  <si>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</si>
  <si>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</si>
  <si>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</si>
  <si>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</si>
  <si>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</si>
  <si>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</si>
  <si>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</si>
  <si>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</si>
  <si>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</si>
  <si>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</si>
  <si>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</si>
  <si>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</si>
  <si>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</si>
  <si>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</si>
  <si>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</si>
  <si>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</si>
  <si>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</si>
  <si>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</si>
  <si>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</si>
  <si>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</si>
  <si>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</si>
  <si>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</si>
  <si>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</si>
  <si>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</si>
  <si>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</si>
  <si>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</si>
  <si>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</si>
  <si>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</si>
  <si>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</si>
  <si>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</si>
  <si>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</si>
  <si>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</si>
  <si>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</si>
  <si>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</si>
  <si>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</si>
  <si>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</si>
  <si>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</si>
  <si>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</si>
  <si>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</si>
  <si>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</si>
  <si>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</si>
  <si>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</si>
  <si>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</si>
  <si>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</si>
  <si>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</si>
  <si>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</si>
  <si>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</si>
  <si>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</si>
  <si>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</si>
  <si>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</si>
  <si>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</si>
  <si>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</si>
  <si>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</si>
  <si>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</si>
  <si>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</si>
  <si>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</si>
  <si>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</si>
  <si>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</si>
  <si>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</si>
  <si>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</si>
  <si>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</si>
  <si>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</si>
  <si>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</si>
  <si>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</si>
  <si>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</si>
  <si>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</si>
  <si>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</si>
  <si>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</si>
  <si>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</si>
  <si>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</si>
  <si>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</si>
  <si>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</si>
  <si>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</si>
  <si>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</si>
  <si>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</si>
  <si>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</si>
  <si>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</si>
  <si>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</si>
  <si>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</si>
  <si>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</si>
  <si>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</si>
  <si>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</si>
  <si>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</si>
  <si>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</si>
  <si>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</si>
  <si>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</si>
  <si>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</si>
  <si>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</si>
  <si>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</si>
  <si>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</si>
  <si>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</si>
  <si>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</si>
  <si>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</si>
  <si>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</si>
  <si>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</si>
  <si>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</si>
  <si>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</si>
  <si>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</si>
  <si>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</si>
  <si>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</si>
  <si>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</si>
  <si>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</si>
  <si>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</si>
  <si>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</si>
  <si>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</si>
  <si>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</si>
  <si>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</si>
  <si>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</si>
  <si>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</si>
  <si>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</si>
  <si>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</si>
  <si>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</si>
  <si>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</si>
  <si>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</si>
  <si>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</si>
  <si>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</si>
  <si>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</si>
  <si>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</si>
  <si>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</si>
  <si>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</si>
  <si>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</si>
  <si>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</si>
  <si>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</si>
  <si>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</si>
  <si>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</si>
  <si>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</si>
  <si>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</si>
  <si>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</si>
  <si>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</si>
  <si>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</si>
  <si>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</si>
  <si>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</si>
  <si>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</si>
  <si>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</si>
  <si>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</si>
  <si>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</si>
  <si>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</si>
  <si>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</si>
  <si>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</si>
  <si>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</si>
  <si>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</si>
  <si>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</si>
  <si>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</si>
  <si>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</si>
  <si>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</si>
  <si>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</si>
  <si>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</si>
  <si>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</si>
  <si>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</si>
  <si>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</si>
  <si>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</si>
  <si>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</si>
  <si>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</si>
  <si>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</si>
  <si>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</si>
  <si>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</si>
  <si>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</si>
  <si>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</si>
  <si>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</si>
  <si>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</si>
  <si>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</si>
  <si>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</si>
  <si>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</si>
  <si>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</si>
  <si>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</si>
  <si>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</si>
  <si>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</si>
  <si>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</si>
  <si>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</si>
  <si>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</si>
  <si>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</si>
  <si>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</si>
  <si>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</si>
  <si>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</si>
  <si>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</si>
  <si>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</si>
  <si>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</si>
  <si>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</si>
  <si>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</si>
  <si>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</si>
  <si>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</si>
  <si>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</si>
  <si>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</si>
  <si>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</si>
  <si>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</si>
  <si>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</si>
  <si>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</si>
  <si>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</si>
  <si>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</si>
  <si>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</si>
  <si>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</si>
  <si>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</si>
  <si>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</si>
  <si>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</si>
  <si>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</si>
  <si>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</si>
  <si>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</si>
  <si>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</si>
  <si>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</si>
  <si>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</si>
  <si>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</si>
  <si>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</si>
  <si>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</si>
  <si>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</si>
  <si>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</si>
  <si>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</si>
  <si>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</si>
  <si>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</si>
  <si>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</si>
  <si>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</si>
  <si>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</si>
  <si>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</si>
  <si>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</si>
  <si>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</si>
  <si>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</si>
  <si>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</si>
  <si>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</si>
  <si>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</si>
  <si>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</si>
  <si>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</si>
  <si>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</si>
  <si>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</si>
  <si>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</si>
  <si>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</si>
  <si>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</si>
  <si>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</si>
  <si>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</si>
  <si>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</si>
  <si>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</si>
  <si>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</si>
  <si>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</si>
  <si>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</si>
  <si>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</si>
  <si>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</si>
  <si>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</si>
  <si>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</si>
  <si>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</si>
  <si>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</si>
  <si>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</si>
  <si>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</si>
  <si>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</si>
  <si>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</si>
  <si>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</si>
  <si>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</si>
  <si>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</si>
  <si>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</si>
  <si>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</si>
  <si>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</si>
  <si>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</si>
  <si>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</si>
  <si>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</si>
  <si>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</si>
  <si>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</si>
  <si>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</si>
  <si>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</si>
  <si>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</si>
  <si>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</si>
  <si>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</si>
  <si>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</si>
  <si>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</si>
  <si>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</si>
  <si>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</si>
  <si>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</si>
  <si>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</si>
  <si>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</si>
  <si>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</si>
  <si>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</si>
  <si>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</si>
  <si>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</si>
  <si>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</si>
  <si>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</si>
  <si>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</si>
  <si>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</si>
  <si>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</si>
  <si>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</si>
  <si>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</si>
  <si>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</si>
  <si>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</si>
  <si>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</si>
  <si>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</si>
  <si>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</si>
  <si>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</si>
  <si>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</si>
  <si>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</si>
  <si>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</si>
  <si>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</si>
  <si>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</si>
  <si>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</si>
  <si>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</si>
  <si>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</si>
  <si>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</si>
  <si>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</si>
  <si>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</si>
  <si>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</si>
  <si>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</si>
  <si>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</si>
  <si>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</si>
  <si>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</si>
  <si>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</si>
  <si>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</si>
  <si>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</si>
  <si>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</si>
  <si>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</si>
  <si>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</si>
  <si>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</si>
  <si>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</si>
  <si>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</si>
  <si>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</si>
  <si>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</si>
  <si>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</si>
  <si>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</si>
  <si>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</si>
  <si>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</si>
  <si>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</si>
  <si>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</si>
  <si>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</si>
  <si>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</si>
  <si>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</si>
  <si>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</si>
  <si>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</si>
  <si>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</si>
  <si>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</si>
  <si>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</si>
  <si>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</si>
  <si>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</si>
  <si>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</si>
  <si>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</si>
  <si>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</si>
  <si>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</si>
  <si>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</si>
  <si>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</si>
  <si>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</si>
  <si>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</si>
  <si>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</si>
  <si>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</si>
  <si>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</si>
  <si>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</si>
  <si>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</si>
  <si>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</si>
  <si>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</si>
  <si>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</si>
  <si>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</si>
  <si>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</si>
  <si>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</si>
  <si>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</si>
  <si>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</si>
  <si>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</si>
  <si>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</si>
  <si>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</si>
  <si>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</si>
  <si>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</si>
  <si>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</si>
  <si>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</si>
  <si>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</si>
  <si>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</si>
  <si>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</si>
  <si>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</si>
  <si>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</si>
  <si>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</si>
  <si>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</si>
  <si>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</si>
  <si>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</si>
  <si>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</si>
  <si>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</si>
  <si>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</si>
  <si>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</si>
  <si>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</si>
  <si>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</si>
  <si>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</si>
  <si>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</si>
  <si>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</si>
  <si>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</si>
  <si>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</si>
  <si>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</si>
  <si>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</si>
  <si>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</si>
  <si>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</si>
  <si>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</si>
  <si>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</si>
  <si>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</si>
  <si>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</si>
  <si>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</si>
  <si>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</si>
  <si>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</si>
  <si>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</si>
  <si>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</si>
  <si>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</si>
  <si>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</si>
  <si>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</si>
  <si>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</si>
  <si>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</si>
  <si>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</si>
  <si>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</si>
  <si>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</si>
  <si>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</si>
  <si>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</si>
  <si>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</si>
  <si>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</si>
  <si>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</si>
  <si>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</si>
  <si>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</si>
  <si>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</si>
  <si>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</si>
  <si>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</si>
  <si>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</si>
  <si>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</si>
  <si>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</si>
  <si>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</si>
  <si>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</si>
  <si>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</si>
  <si>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</si>
  <si>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</si>
  <si>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</si>
  <si>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</si>
  <si>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</si>
  <si>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</si>
  <si>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</si>
  <si>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</si>
  <si>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</si>
  <si>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</si>
  <si>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</si>
  <si>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</si>
  <si>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</si>
  <si>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</si>
  <si>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</si>
  <si>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</si>
  <si>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</si>
  <si>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</si>
  <si>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</si>
  <si>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</si>
  <si>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</si>
  <si>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</si>
  <si>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</si>
  <si>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</si>
  <si>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</si>
  <si>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</si>
  <si>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</si>
  <si>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</si>
  <si>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</si>
  <si>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</si>
  <si>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</si>
  <si>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</si>
  <si>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</si>
  <si>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</si>
  <si>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</si>
  <si>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</si>
  <si>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</si>
  <si>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</si>
  <si>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</si>
  <si>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</si>
  <si>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</si>
  <si>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</si>
  <si>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</si>
  <si>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</si>
  <si>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</si>
  <si>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</si>
  <si>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</si>
  <si>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</si>
  <si>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</si>
  <si>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</si>
  <si>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</si>
  <si>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</si>
  <si>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</si>
  <si>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</si>
  <si>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</si>
  <si>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</si>
  <si>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</si>
  <si>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</si>
  <si>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</si>
  <si>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</si>
  <si>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</si>
  <si>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</si>
  <si>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</si>
  <si>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</si>
  <si>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</si>
  <si>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</si>
  <si>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</si>
  <si>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</si>
  <si>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</si>
  <si>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</si>
  <si>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</si>
  <si>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</si>
  <si>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</si>
  <si>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</si>
  <si>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</si>
  <si>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</si>
  <si>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</si>
  <si>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</si>
  <si>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</si>
  <si>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</si>
  <si>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</si>
  <si>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</si>
  <si>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</si>
  <si>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</si>
  <si>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</si>
  <si>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</si>
  <si>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</si>
  <si>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</si>
  <si>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</si>
  <si>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</si>
  <si>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</si>
  <si>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</si>
  <si>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</si>
  <si>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</si>
  <si>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</si>
  <si>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</si>
  <si>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</si>
  <si>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</si>
  <si>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</si>
  <si>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</si>
  <si>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</si>
  <si>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</si>
  <si>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</si>
  <si>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</si>
  <si>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</si>
  <si>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</si>
  <si>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</si>
  <si>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</si>
  <si>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</si>
  <si>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</si>
  <si>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</si>
  <si>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</si>
  <si>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</si>
  <si>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</si>
  <si>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</si>
  <si>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</si>
  <si>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</si>
  <si>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</si>
  <si>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</si>
  <si>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</si>
  <si>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</si>
  <si>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</si>
  <si>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</si>
  <si>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</si>
  <si>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</si>
  <si>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</si>
  <si>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</si>
  <si>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</si>
  <si>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</si>
  <si>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</si>
  <si>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</si>
  <si>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</si>
  <si>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</si>
  <si>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</si>
  <si>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</si>
  <si>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</si>
  <si>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</si>
  <si>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</si>
  <si>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</si>
  <si>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</si>
  <si>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</si>
  <si>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</si>
  <si>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</si>
  <si>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</si>
  <si>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</si>
  <si>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</si>
  <si>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</si>
  <si>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</si>
  <si>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</si>
  <si>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</si>
  <si>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</si>
  <si>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</si>
  <si>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</si>
  <si>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</si>
  <si>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</si>
  <si>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</si>
  <si>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</si>
  <si>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</si>
  <si>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</si>
  <si>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</si>
  <si>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</si>
  <si>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</si>
  <si>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</si>
  <si>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</si>
  <si>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</si>
  <si>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</si>
  <si>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</si>
  <si>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</si>
  <si>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</si>
  <si>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</si>
  <si>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</si>
  <si>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</si>
  <si>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</si>
  <si>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</si>
  <si>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</si>
  <si>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</si>
  <si>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</si>
  <si>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</si>
  <si>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</si>
  <si>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</si>
  <si>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</si>
  <si>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</si>
  <si>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</si>
  <si>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</si>
  <si>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</si>
  <si>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</si>
  <si>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</si>
  <si>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</si>
  <si>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</si>
  <si>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</si>
  <si>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</si>
  <si>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</si>
  <si>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</si>
  <si>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</si>
  <si>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</si>
  <si>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</si>
  <si>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</si>
  <si>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</si>
  <si>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</si>
  <si>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</si>
  <si>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</si>
  <si>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</si>
  <si>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</si>
  <si>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</si>
  <si>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</si>
  <si>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</si>
  <si>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</si>
  <si>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</si>
  <si>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</si>
  <si>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</si>
  <si>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</si>
  <si>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</si>
  <si>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</si>
  <si>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</si>
  <si>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</si>
  <si>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</si>
  <si>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</si>
  <si>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</si>
  <si>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</si>
  <si>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</si>
  <si>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</si>
  <si>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</si>
  <si>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</si>
  <si>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</si>
  <si>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</si>
  <si>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</si>
  <si>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</si>
  <si>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</si>
  <si>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</si>
  <si>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</si>
  <si>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</si>
  <si>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</si>
  <si>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</si>
  <si>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</si>
  <si>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</si>
  <si>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</si>
  <si>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</si>
  <si>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</si>
  <si>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</si>
  <si>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</si>
  <si>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</si>
  <si>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</si>
  <si>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</si>
  <si>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</si>
  <si>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</si>
  <si>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</si>
  <si>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</si>
  <si>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</si>
  <si>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</si>
  <si>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</si>
  <si>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</si>
  <si>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</si>
  <si>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</si>
  <si>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</si>
  <si>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</si>
  <si>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</si>
  <si>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</si>
  <si>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</si>
  <si>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</si>
  <si>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</si>
  <si>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</si>
  <si>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</si>
  <si>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</si>
  <si>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</si>
  <si>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</si>
  <si>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</si>
  <si>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</si>
  <si>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</si>
  <si>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</si>
  <si>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</si>
  <si>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</si>
  <si>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</si>
  <si>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</si>
  <si>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</si>
  <si>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</si>
  <si>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</si>
  <si>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</si>
  <si>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</si>
  <si>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</si>
  <si>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</si>
  <si>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</si>
  <si>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</si>
  <si>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</si>
  <si>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</si>
  <si>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</si>
  <si>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</si>
  <si>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</si>
  <si>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</si>
  <si>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</si>
  <si>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</si>
  <si>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</si>
  <si>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</si>
  <si>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</si>
  <si>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</si>
  <si>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</si>
  <si>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</si>
  <si>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</si>
  <si>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</si>
  <si>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</si>
  <si>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</si>
  <si>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</si>
  <si>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</si>
  <si>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</si>
  <si>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</si>
  <si>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</si>
  <si>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</si>
  <si>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</si>
  <si>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</si>
  <si>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</si>
  <si>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</si>
  <si>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</si>
  <si>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</si>
  <si>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</si>
  <si>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</si>
  <si>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</si>
  <si>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</si>
  <si>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</si>
  <si>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</si>
  <si>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</si>
  <si>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</si>
  <si>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</si>
  <si>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</si>
  <si>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</si>
  <si>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</si>
  <si>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</si>
  <si>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</si>
  <si>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</si>
  <si>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</si>
  <si>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</si>
  <si>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</si>
  <si>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</si>
  <si>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</si>
  <si>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</si>
  <si>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</si>
  <si>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</si>
  <si>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</si>
  <si>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</si>
  <si>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</si>
  <si>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</si>
  <si>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</si>
  <si>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</si>
  <si>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</si>
  <si>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</si>
  <si>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</si>
  <si>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</si>
  <si>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</si>
  <si>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</si>
  <si>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</si>
  <si>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</si>
  <si>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</si>
  <si>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</si>
  <si>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</si>
  <si>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</si>
  <si>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</si>
  <si>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</si>
  <si>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</si>
  <si>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</si>
  <si>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</si>
  <si>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</si>
  <si>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</si>
  <si>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</si>
  <si>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</si>
  <si>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</si>
  <si>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</si>
  <si>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</si>
  <si>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</si>
  <si>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</si>
  <si>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</si>
  <si>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</si>
  <si>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</si>
  <si>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</si>
  <si>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</si>
  <si>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</si>
  <si>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</si>
  <si>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</si>
  <si>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</si>
  <si>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</si>
  <si>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</si>
  <si>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</si>
  <si>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</si>
  <si>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</si>
  <si>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</si>
  <si>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</si>
  <si>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</si>
  <si>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</si>
  <si>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</si>
  <si>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</si>
  <si>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</si>
  <si>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</si>
  <si>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</si>
  <si>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</si>
  <si>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</si>
  <si>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</si>
  <si>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</si>
  <si>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</si>
  <si>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</si>
  <si>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</si>
  <si>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</si>
  <si>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</si>
  <si>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</si>
  <si>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</si>
  <si>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</si>
  <si>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</si>
  <si>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</si>
  <si>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</si>
  <si>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</si>
  <si>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</si>
  <si>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</si>
  <si>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</si>
  <si>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</si>
  <si>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</si>
  <si>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</si>
  <si>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</si>
  <si>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</si>
  <si>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</si>
  <si>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</si>
  <si>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</si>
  <si>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</si>
  <si>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</si>
  <si>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</si>
  <si>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</si>
  <si>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</si>
  <si>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</si>
  <si>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</si>
  <si>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</si>
  <si>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</si>
  <si>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</si>
  <si>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</si>
  <si>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</si>
  <si>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</si>
  <si>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</si>
  <si>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</si>
  <si>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</si>
  <si>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</si>
  <si>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</si>
  <si>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</si>
  <si>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</si>
  <si>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</si>
  <si>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</si>
  <si>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</si>
  <si>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</si>
  <si>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</si>
  <si>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</si>
  <si>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</si>
  <si>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</si>
  <si>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</si>
  <si>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</si>
  <si>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</si>
  <si>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</si>
  <si>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</si>
  <si>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</si>
  <si>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</si>
  <si>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</si>
  <si>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</si>
  <si>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</si>
  <si>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</si>
  <si>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</si>
  <si>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</si>
  <si>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</si>
  <si>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</si>
  <si>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</si>
  <si>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</si>
  <si>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</si>
  <si>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</si>
  <si>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</si>
  <si>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</si>
  <si>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</si>
  <si>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</si>
  <si>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</si>
  <si>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</si>
  <si>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</si>
  <si>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</si>
  <si>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</si>
  <si>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</si>
  <si>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</si>
  <si>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</si>
  <si>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</si>
  <si>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</si>
  <si>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</si>
  <si>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</si>
  <si>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</si>
  <si>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</si>
  <si>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</si>
  <si>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</si>
  <si>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</si>
  <si>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</si>
  <si>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</si>
  <si>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</si>
  <si>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</si>
  <si>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</si>
  <si>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</si>
  <si>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</si>
  <si>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</si>
  <si>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</si>
  <si>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</si>
  <si>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</si>
  <si>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</si>
  <si>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</si>
  <si>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</si>
  <si>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</si>
  <si>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</si>
  <si>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</si>
  <si>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</si>
  <si>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</si>
  <si>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</si>
  <si>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</si>
  <si>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</si>
  <si>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</si>
  <si>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</si>
  <si>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</si>
  <si>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</si>
  <si>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</si>
  <si>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</si>
  <si>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</si>
  <si>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</si>
  <si>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</si>
  <si>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</si>
  <si>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</si>
  <si>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</si>
  <si>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</si>
  <si>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</si>
  <si>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</si>
  <si>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</si>
  <si>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</si>
  <si>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</si>
  <si>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</si>
  <si>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</si>
  <si>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</si>
  <si>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</si>
  <si>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</si>
  <si>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</si>
  <si>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</si>
  <si>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</si>
  <si>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</si>
  <si>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</si>
  <si>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</si>
  <si>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</si>
  <si>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</si>
  <si>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</si>
  <si>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</si>
  <si>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</si>
  <si>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</si>
  <si>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</si>
  <si>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</si>
  <si>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</si>
  <si>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</si>
  <si>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</si>
  <si>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</si>
  <si>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</si>
  <si>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</si>
  <si>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</si>
  <si>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</si>
  <si>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</si>
  <si>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</si>
  <si>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</si>
  <si>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</si>
  <si>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</si>
  <si>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</si>
  <si>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</si>
  <si>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</si>
  <si>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</si>
  <si>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</si>
  <si>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</si>
  <si>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</si>
  <si>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</si>
  <si>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</si>
  <si>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</si>
  <si>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</si>
  <si>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</si>
  <si>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</si>
  <si>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</si>
  <si>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</si>
  <si>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</si>
  <si>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</si>
  <si>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</si>
  <si>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</si>
  <si>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</si>
  <si>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</si>
  <si>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</si>
  <si>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</si>
  <si>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</si>
  <si>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</si>
  <si>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</si>
  <si>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</si>
  <si>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</si>
  <si>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</si>
  <si>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</si>
  <si>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</si>
  <si>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</si>
  <si>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</si>
  <si>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</si>
  <si>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</si>
  <si>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</si>
  <si>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</si>
  <si>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</si>
  <si>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</si>
  <si>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</si>
  <si>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</si>
  <si>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</si>
  <si>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</si>
  <si>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</si>
  <si>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</si>
  <si>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</si>
  <si>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</si>
  <si>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</si>
  <si>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</si>
  <si>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</si>
  <si>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</si>
  <si>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</si>
  <si>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</si>
  <si>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</si>
  <si>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</si>
  <si>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</si>
  <si>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</si>
  <si>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</si>
  <si>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</si>
  <si>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</si>
  <si>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</si>
  <si>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</si>
  <si>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</si>
  <si>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</si>
  <si>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</si>
  <si>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</si>
  <si>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</si>
  <si>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</si>
  <si>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</si>
  <si>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</si>
  <si>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</si>
  <si>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</si>
  <si>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</si>
  <si>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</si>
  <si>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</si>
  <si>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</si>
  <si>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</si>
  <si>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</si>
  <si>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</si>
  <si>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</si>
  <si>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</si>
  <si>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</si>
  <si>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</si>
  <si>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</si>
  <si>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</si>
  <si>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</si>
  <si>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</si>
  <si>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</si>
  <si>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</si>
  <si>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</si>
  <si>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</si>
  <si>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</si>
  <si>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</si>
  <si>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</si>
  <si>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</si>
  <si>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</si>
  <si>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</si>
  <si>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</si>
  <si>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</si>
  <si>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</si>
  <si>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</si>
  <si>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</si>
  <si>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</si>
  <si>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</si>
  <si>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</si>
  <si>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</si>
  <si>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</si>
  <si>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</si>
  <si>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</si>
  <si>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</si>
  <si>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</si>
  <si>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</si>
  <si>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</si>
  <si>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</si>
  <si>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</si>
  <si>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</si>
  <si>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</si>
  <si>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</si>
  <si>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</si>
  <si>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</si>
  <si>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</si>
  <si>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</si>
  <si>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</si>
  <si>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</si>
  <si>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</si>
  <si>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</si>
  <si>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</si>
  <si>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</si>
  <si>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</si>
  <si>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</si>
  <si>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</si>
  <si>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</si>
  <si>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</si>
  <si>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</si>
  <si>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</si>
  <si>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</si>
  <si>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</si>
  <si>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</si>
  <si>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</si>
  <si>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</si>
  <si>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</si>
  <si>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</si>
  <si>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</si>
  <si>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</si>
  <si>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</si>
  <si>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</si>
  <si>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</si>
  <si>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</si>
  <si>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</si>
  <si>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</si>
  <si>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</si>
  <si>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</si>
  <si>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</si>
  <si>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</si>
  <si>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</si>
  <si>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</si>
  <si>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</si>
  <si>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</si>
  <si>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</si>
  <si>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</si>
  <si>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</si>
  <si>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</si>
  <si>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</si>
  <si>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</si>
  <si>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</si>
  <si>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</si>
  <si>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</si>
  <si>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</si>
  <si>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</si>
  <si>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</si>
  <si>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</si>
  <si>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</si>
  <si>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</si>
  <si>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</si>
  <si>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</si>
  <si>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</si>
  <si>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</si>
  <si>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</si>
  <si>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</si>
  <si>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</si>
  <si>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</si>
  <si>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</si>
  <si>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</si>
  <si>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</si>
  <si>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</si>
  <si>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</si>
  <si>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</si>
  <si>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</si>
  <si>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</si>
  <si>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</si>
  <si>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</si>
  <si>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</si>
  <si>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</si>
  <si>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</si>
  <si>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</si>
  <si>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</si>
  <si>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</si>
  <si>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</si>
  <si>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</si>
  <si>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</si>
  <si>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</si>
  <si>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</si>
  <si>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</si>
  <si>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</si>
  <si>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</si>
  <si>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</si>
  <si>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</si>
  <si>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</si>
  <si>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</si>
  <si>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</si>
  <si>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</si>
  <si>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</si>
  <si>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</si>
  <si>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</si>
  <si>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</si>
  <si>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</si>
  <si>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</si>
  <si>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</si>
  <si>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</si>
  <si>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</si>
  <si>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</si>
  <si>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</si>
  <si>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</si>
  <si>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</si>
  <si>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</si>
  <si>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</si>
  <si>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</si>
  <si>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</si>
  <si>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</si>
  <si>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</si>
  <si>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</si>
  <si>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</si>
  <si>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</si>
  <si>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</si>
  <si>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</si>
  <si>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</si>
  <si>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</si>
  <si>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</si>
  <si>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</si>
  <si>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</si>
  <si>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</si>
  <si>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</si>
  <si>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</si>
  <si>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</si>
  <si>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</si>
  <si>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</si>
  <si>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</si>
  <si>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</si>
  <si>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</si>
  <si>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</si>
  <si>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</si>
  <si>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</si>
  <si>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</si>
  <si>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</si>
  <si>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</si>
  <si>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</si>
  <si>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</si>
  <si>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</si>
  <si>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</si>
  <si>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</si>
  <si>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</si>
  <si>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</si>
  <si>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</si>
  <si>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</si>
  <si>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</si>
  <si>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</si>
  <si>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</si>
  <si>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</si>
  <si>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</si>
  <si>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</si>
  <si>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</si>
  <si>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</si>
  <si>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</si>
  <si>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</si>
  <si>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</si>
  <si>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</si>
  <si>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</si>
  <si>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</si>
  <si>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</si>
  <si>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</si>
  <si>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</si>
  <si>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</si>
  <si>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</si>
  <si>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</si>
  <si>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</si>
  <si>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</si>
  <si>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</si>
  <si>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</si>
  <si>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</si>
  <si>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</si>
  <si>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</si>
  <si>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</si>
  <si>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</si>
  <si>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</si>
  <si>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</si>
  <si>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</si>
  <si>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</si>
  <si>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</si>
  <si>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</si>
  <si>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</si>
  <si>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</si>
  <si>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</si>
  <si>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</si>
  <si>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</si>
  <si>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</si>
  <si>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</si>
  <si>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</si>
  <si>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</si>
  <si>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</si>
  <si>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</si>
  <si>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</si>
  <si>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</si>
  <si>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</si>
  <si>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</si>
  <si>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</si>
  <si>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</si>
  <si>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</si>
  <si>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</si>
  <si>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</si>
  <si>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</si>
  <si>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</si>
  <si>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</si>
  <si>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</si>
  <si>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</si>
  <si>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</si>
  <si>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</si>
  <si>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</si>
  <si>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</si>
  <si>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</si>
  <si>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</si>
  <si>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</si>
  <si>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</si>
  <si>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</si>
  <si>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</si>
  <si>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</si>
  <si>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</si>
  <si>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</si>
  <si>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</si>
  <si>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</si>
  <si>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</si>
  <si>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</si>
  <si>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</si>
  <si>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</si>
  <si>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</si>
  <si>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</si>
  <si>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</si>
  <si>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</si>
  <si>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</si>
  <si>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</si>
  <si>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</si>
  <si>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</si>
  <si>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</si>
  <si>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</si>
  <si>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</si>
  <si>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</si>
  <si>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</si>
  <si>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</si>
  <si>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</si>
  <si>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</si>
  <si>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</si>
  <si>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</si>
  <si>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</si>
  <si>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</si>
  <si>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</si>
  <si>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</si>
  <si>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</si>
  <si>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</si>
  <si>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</si>
  <si>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</si>
  <si>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</si>
  <si>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</si>
  <si>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</si>
  <si>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</si>
  <si>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</si>
  <si>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</si>
  <si>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</si>
  <si>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</si>
  <si>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</si>
  <si>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</si>
  <si>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</si>
  <si>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</si>
  <si>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</si>
  <si>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</si>
  <si>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</si>
  <si>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</si>
  <si>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</si>
  <si>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</si>
  <si>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</si>
  <si>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</si>
  <si>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</si>
  <si>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</si>
  <si>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</si>
  <si>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</si>
  <si>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</si>
  <si>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</si>
  <si>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</si>
  <si>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</si>
  <si>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</si>
  <si>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</si>
  <si>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</si>
  <si>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</si>
  <si>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</si>
  <si>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</si>
  <si>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</si>
  <si>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</si>
  <si>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</si>
  <si>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</si>
  <si>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</si>
  <si>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</si>
  <si>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</si>
  <si>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</si>
  <si>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</si>
  <si>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</si>
  <si>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</si>
  <si>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</si>
  <si>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</si>
  <si>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</si>
  <si>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</si>
  <si>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</si>
  <si>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</si>
  <si>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</si>
  <si>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</si>
  <si>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</si>
  <si>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</si>
  <si>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</si>
  <si>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</si>
  <si>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</si>
  <si>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</si>
  <si>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</si>
  <si>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</si>
  <si>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</si>
  <si>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</si>
  <si>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</si>
  <si>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</si>
  <si>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</si>
  <si>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</si>
  <si>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</si>
  <si>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</si>
  <si>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</si>
  <si>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</si>
  <si>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</si>
  <si>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</si>
  <si>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</si>
  <si>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</si>
  <si>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</si>
  <si>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</si>
  <si>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</si>
  <si>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</si>
  <si>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</si>
  <si>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</si>
  <si>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</si>
  <si>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</si>
  <si>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</si>
  <si>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</si>
  <si>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</si>
  <si>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</si>
  <si>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</si>
  <si>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</si>
  <si>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</si>
  <si>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</si>
  <si>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</si>
  <si>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</si>
  <si>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</si>
  <si>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</si>
  <si>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</si>
  <si>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</si>
  <si>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</si>
  <si>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</si>
  <si>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</si>
  <si>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</si>
  <si>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</si>
  <si>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</si>
  <si>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</si>
  <si>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</si>
  <si>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</si>
  <si>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</si>
  <si>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</si>
  <si>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</si>
  <si>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</si>
  <si>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</si>
  <si>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</si>
  <si>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</si>
  <si>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</si>
  <si>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</si>
  <si>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</si>
  <si>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</si>
  <si>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</si>
  <si>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</si>
  <si>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</si>
  <si>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</si>
  <si>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</si>
  <si>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</si>
  <si>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</si>
  <si>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</si>
  <si>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</si>
  <si>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</si>
  <si>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</si>
  <si>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</si>
  <si>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</si>
  <si>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</si>
  <si>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</si>
  <si>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</si>
  <si>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</si>
  <si>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</si>
  <si>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</si>
  <si>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</si>
  <si>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</si>
  <si>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</si>
  <si>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</si>
  <si>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</si>
  <si>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</si>
  <si>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</si>
  <si>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</si>
  <si>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</si>
  <si>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</si>
  <si>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</si>
  <si>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</si>
  <si>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</si>
  <si>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</si>
  <si>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</si>
  <si>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</si>
  <si>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</si>
  <si>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</si>
  <si>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</si>
  <si>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</si>
  <si>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</si>
  <si>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</si>
  <si>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</si>
  <si>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</si>
  <si>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</si>
  <si>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</si>
  <si>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</si>
  <si>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</si>
  <si>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</si>
  <si>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</si>
  <si>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</si>
  <si>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</si>
  <si>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</si>
  <si>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</si>
  <si>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</si>
  <si>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</si>
  <si>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</si>
  <si>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</si>
  <si>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</si>
  <si>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</si>
  <si>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</si>
  <si>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</si>
  <si>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</si>
  <si>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</si>
  <si>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</si>
  <si>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</si>
  <si>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</si>
  <si>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</si>
  <si>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</si>
  <si>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</si>
  <si>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</si>
  <si>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</si>
  <si>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</si>
  <si>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</si>
  <si>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</si>
  <si>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</si>
  <si>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</si>
  <si>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</si>
  <si>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</si>
  <si>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</si>
  <si>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</si>
  <si>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</si>
  <si>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</si>
  <si>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</si>
  <si>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</si>
  <si>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</si>
  <si>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</si>
  <si>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</si>
  <si>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</si>
  <si>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</si>
  <si>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</si>
  <si>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</si>
  <si>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</si>
  <si>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</si>
  <si>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</si>
  <si>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</si>
  <si>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</si>
  <si>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</si>
  <si>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</si>
  <si>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</si>
  <si>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</si>
  <si>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</si>
  <si>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</si>
  <si>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</si>
  <si>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</si>
  <si>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</si>
  <si>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</si>
  <si>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</si>
  <si>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</si>
  <si>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</si>
  <si>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</si>
  <si>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</si>
  <si>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</si>
  <si>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</si>
  <si>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</si>
  <si>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</si>
  <si>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</si>
  <si>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</si>
  <si>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</si>
  <si>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</si>
  <si>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</si>
  <si>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</si>
  <si>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</si>
  <si>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</si>
  <si>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</si>
  <si>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</si>
  <si>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</si>
  <si>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</si>
  <si>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</si>
  <si>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</si>
  <si>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</si>
  <si>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</si>
  <si>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</si>
  <si>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</si>
  <si>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</si>
  <si>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</si>
  <si>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</si>
  <si>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</si>
  <si>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</si>
  <si>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</si>
  <si>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</si>
  <si>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</si>
  <si>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</si>
  <si>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</si>
  <si>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</si>
  <si>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</si>
  <si>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</si>
  <si>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</si>
  <si>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</si>
  <si>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</si>
  <si>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</si>
  <si>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</si>
  <si>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</si>
  <si>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</si>
  <si>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</si>
  <si>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</si>
  <si>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</si>
  <si>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</si>
  <si>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</si>
  <si>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</si>
  <si>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</si>
  <si>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</si>
  <si>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</si>
  <si>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</si>
  <si>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</si>
  <si>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</si>
  <si>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</si>
  <si>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</si>
  <si>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</si>
  <si>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</si>
  <si>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</si>
  <si>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</si>
  <si>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</si>
  <si>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</si>
  <si>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</si>
  <si>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</si>
  <si>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</si>
  <si>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</si>
  <si>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</si>
  <si>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</si>
  <si>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</si>
  <si>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</si>
  <si>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</si>
  <si>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</si>
  <si>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</si>
  <si>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</si>
  <si>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</si>
  <si>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</si>
  <si>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</si>
  <si>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</si>
  <si>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</si>
  <si>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</si>
  <si>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</si>
  <si>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</si>
  <si>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</si>
  <si>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</si>
  <si>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</si>
  <si>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</si>
  <si>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</si>
  <si>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</si>
  <si>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</si>
  <si>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</si>
  <si>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</si>
  <si>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</si>
  <si>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</si>
  <si>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</si>
  <si>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</si>
  <si>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</si>
  <si>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</si>
  <si>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</si>
  <si>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</si>
  <si>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</si>
  <si>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</si>
  <si>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</si>
  <si>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</si>
  <si>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</si>
  <si>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</si>
  <si>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</si>
  <si>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</si>
  <si>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</si>
  <si>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</si>
  <si>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</si>
  <si>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</si>
  <si>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</si>
  <si>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</si>
  <si>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</si>
  <si>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</si>
  <si>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</si>
  <si>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</si>
  <si>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</si>
  <si>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</si>
  <si>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</si>
  <si>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</si>
  <si>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</si>
  <si>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</si>
  <si>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</si>
  <si>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</si>
  <si>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</si>
  <si>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</si>
  <si>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</si>
  <si>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</si>
  <si>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</si>
  <si>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</si>
  <si>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</si>
  <si>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</si>
  <si>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</si>
  <si>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</si>
  <si>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</si>
  <si>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</si>
  <si>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</si>
  <si>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</si>
  <si>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</si>
  <si>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</si>
  <si>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</si>
  <si>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</si>
  <si>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</si>
  <si>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</si>
  <si>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</si>
  <si>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</si>
  <si>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</si>
  <si>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</si>
  <si>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</si>
  <si>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</si>
  <si>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</si>
  <si>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</si>
  <si>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</si>
  <si>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</si>
  <si>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</si>
  <si>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</si>
  <si>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</si>
  <si>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</si>
  <si>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</si>
  <si>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</si>
  <si>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</si>
  <si>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</si>
  <si>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</si>
  <si>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</si>
  <si>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</si>
  <si>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</si>
  <si>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</si>
  <si>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</si>
  <si>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</si>
  <si>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</si>
  <si>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</si>
  <si>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</si>
  <si>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</si>
  <si>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</si>
  <si>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</si>
  <si>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</si>
  <si>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</si>
  <si>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</si>
  <si>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</si>
  <si>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</si>
  <si>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</si>
  <si>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</si>
  <si>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</si>
  <si>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</si>
  <si>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</si>
  <si>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</si>
  <si>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</si>
  <si>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</si>
  <si>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</si>
  <si>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</si>
  <si>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</si>
  <si>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</si>
  <si>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</si>
  <si>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</si>
  <si>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</si>
  <si>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</si>
  <si>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</si>
  <si>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</si>
  <si>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</si>
  <si>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</si>
  <si>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</si>
  <si>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</si>
  <si>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</si>
  <si>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</si>
  <si>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</si>
  <si>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</si>
  <si>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</si>
  <si>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</si>
  <si>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</si>
  <si>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</si>
  <si>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</si>
  <si>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</si>
  <si>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</si>
  <si>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</si>
  <si>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</si>
  <si>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</si>
  <si>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</si>
  <si>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</si>
  <si>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</si>
  <si>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</si>
  <si>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</si>
  <si>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</si>
  <si>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</si>
  <si>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</si>
  <si>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</si>
  <si>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</si>
  <si>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</si>
  <si>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</si>
  <si>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</si>
  <si>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</si>
  <si>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</si>
  <si>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</si>
  <si>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</si>
  <si>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</si>
  <si>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</si>
  <si>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</si>
  <si>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</si>
  <si>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</si>
  <si>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</si>
  <si>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</si>
  <si>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</si>
  <si>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</si>
  <si>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</si>
  <si>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</si>
  <si>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</si>
  <si>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</si>
  <si>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</si>
  <si>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</si>
  <si>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</si>
  <si>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</si>
  <si>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</si>
  <si>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</si>
  <si>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</si>
  <si>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</si>
  <si>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</si>
  <si>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</si>
  <si>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</si>
  <si>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</si>
  <si>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</si>
  <si>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</si>
  <si>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</si>
  <si>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</si>
  <si>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</si>
  <si>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</si>
  <si>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</si>
  <si>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</si>
  <si>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</si>
  <si>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</si>
  <si>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</si>
  <si>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</si>
  <si>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</si>
  <si>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</si>
  <si>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</si>
  <si>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</si>
  <si>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</si>
  <si>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</si>
  <si>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</si>
  <si>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</si>
  <si>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</si>
  <si>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</si>
  <si>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</si>
  <si>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</si>
  <si>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</si>
  <si>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</si>
  <si>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</si>
  <si>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</si>
  <si>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</si>
  <si>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</si>
  <si>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</si>
  <si>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</si>
  <si>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</si>
  <si>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</si>
  <si>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</si>
  <si>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</si>
  <si>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</si>
  <si>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</si>
  <si>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</si>
  <si>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</si>
  <si>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</si>
  <si>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</si>
  <si>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</si>
  <si>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</si>
  <si>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</si>
  <si>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</si>
  <si>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</si>
  <si>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</si>
  <si>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</si>
  <si>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</si>
  <si>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</si>
  <si>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</si>
  <si>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</si>
  <si>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</si>
  <si>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</si>
  <si>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</si>
  <si>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</si>
  <si>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</si>
  <si>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</si>
  <si>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</si>
  <si>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</si>
  <si>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</si>
  <si>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</si>
  <si>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</si>
  <si>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</si>
  <si>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</si>
  <si>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</si>
  <si>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</si>
  <si>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</si>
  <si>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</si>
  <si>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</si>
  <si>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</si>
  <si>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</si>
  <si>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</si>
  <si>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</si>
  <si>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</si>
  <si>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</si>
  <si>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</si>
  <si>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</si>
  <si>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</si>
  <si>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</si>
  <si>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</si>
  <si>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</si>
  <si>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</si>
  <si>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</si>
  <si>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</si>
  <si>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</si>
  <si>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</si>
  <si>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</si>
  <si>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</si>
  <si>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</si>
  <si>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</si>
  <si>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</si>
  <si>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</si>
  <si>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</si>
  <si>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</si>
  <si>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</si>
  <si>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</si>
  <si>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</si>
  <si>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</si>
  <si>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</si>
  <si>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</si>
  <si>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</si>
  <si>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</si>
  <si>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</si>
  <si>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</si>
  <si>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</si>
  <si>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</si>
  <si>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</si>
  <si>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</si>
  <si>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</si>
  <si>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</si>
  <si>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</si>
  <si>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</si>
  <si>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</si>
  <si>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</si>
  <si>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</si>
  <si>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</si>
  <si>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</si>
  <si>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</si>
  <si>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</si>
  <si>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</si>
  <si>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</si>
  <si>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</si>
  <si>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</si>
  <si>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</si>
  <si>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</si>
  <si>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</si>
  <si>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</si>
  <si>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</si>
  <si>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</si>
  <si>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</si>
  <si>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</si>
  <si>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</si>
  <si>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</si>
  <si>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</si>
  <si>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</si>
  <si>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</si>
  <si>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</si>
  <si>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</si>
  <si>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</si>
  <si>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</si>
  <si>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</si>
  <si>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</si>
  <si>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</si>
  <si>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</si>
  <si>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</si>
  <si>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</si>
  <si>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</si>
  <si>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</si>
  <si>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</si>
  <si>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</si>
  <si>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</si>
  <si>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</si>
  <si>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</si>
  <si>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</si>
  <si>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</si>
  <si>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</si>
  <si>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</si>
  <si>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</si>
  <si>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</si>
  <si>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</si>
  <si>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</si>
  <si>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</si>
  <si>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</si>
  <si>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</si>
  <si>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</si>
  <si>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</si>
  <si>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</si>
  <si>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</si>
  <si>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</si>
  <si>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</si>
  <si>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</si>
  <si>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</si>
  <si>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</si>
  <si>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</si>
  <si>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</si>
  <si>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</si>
  <si>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</si>
  <si>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</si>
  <si>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</si>
  <si>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</si>
  <si>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</si>
  <si>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</si>
  <si>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</si>
  <si>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</si>
  <si>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</si>
  <si>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</si>
  <si>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</si>
  <si>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</si>
  <si>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</si>
  <si>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</si>
  <si>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</si>
  <si>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</si>
  <si>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</si>
  <si>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</si>
  <si>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</si>
  <si>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</si>
  <si>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</si>
  <si>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</si>
  <si>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</si>
  <si>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</si>
  <si>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</si>
  <si>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</si>
  <si>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</si>
  <si>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</si>
  <si>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</si>
  <si>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</si>
  <si>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</si>
  <si>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</si>
  <si>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</si>
  <si>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</si>
  <si>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</si>
  <si>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</si>
  <si>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</si>
  <si>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</si>
  <si>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</si>
  <si>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</si>
  <si>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</si>
  <si>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</si>
  <si>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</si>
  <si>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</si>
  <si>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</si>
  <si>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</si>
  <si>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</si>
  <si>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</si>
  <si>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</si>
  <si>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</si>
  <si>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</si>
  <si>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</si>
  <si>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</si>
  <si>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</si>
  <si>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</si>
  <si>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</si>
  <si>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</si>
  <si>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</si>
  <si>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</si>
  <si>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</si>
  <si>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</si>
  <si>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</si>
  <si>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</si>
  <si>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</si>
  <si>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</si>
  <si>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</si>
  <si>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</si>
  <si>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</si>
  <si>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</si>
  <si>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</si>
  <si>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</si>
  <si>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</si>
  <si>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</si>
  <si>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</si>
  <si>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</si>
  <si>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</si>
  <si>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</si>
  <si>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</si>
  <si>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</si>
  <si>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</si>
  <si>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</si>
  <si>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</si>
  <si>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</si>
  <si>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</si>
  <si>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</si>
  <si>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</si>
  <si>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</si>
  <si>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</si>
  <si>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</si>
  <si>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</si>
  <si>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</si>
  <si>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</si>
  <si>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</si>
  <si>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</si>
  <si>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</si>
  <si>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</si>
  <si>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</si>
  <si>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</si>
  <si>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</si>
  <si>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</si>
  <si>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</si>
  <si>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</si>
  <si>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</si>
  <si>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</si>
  <si>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</si>
  <si>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</si>
  <si>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</si>
  <si>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</si>
  <si>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</si>
  <si>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</si>
  <si>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</si>
  <si>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</si>
  <si>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</si>
  <si>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</si>
  <si>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</si>
  <si>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</si>
  <si>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</si>
  <si>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</si>
  <si>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</si>
  <si>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</si>
  <si>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</si>
  <si>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</si>
  <si>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</si>
  <si>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</si>
  <si>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</si>
  <si>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</si>
  <si>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</si>
  <si>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</si>
  <si>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</si>
  <si>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</si>
  <si>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</si>
  <si>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</si>
  <si>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</si>
  <si>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</si>
  <si>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</si>
  <si>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</si>
  <si>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</si>
  <si>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</si>
  <si>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</si>
  <si>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</si>
  <si>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</si>
  <si>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</si>
  <si>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</si>
  <si>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</si>
  <si>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</si>
  <si>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</si>
  <si>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</si>
  <si>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</si>
  <si>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</si>
  <si>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</si>
  <si>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</si>
  <si>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</si>
  <si>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</si>
  <si>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</si>
  <si>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</si>
  <si>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</si>
  <si>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</si>
  <si>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</si>
  <si>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</si>
  <si>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</si>
  <si>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</si>
  <si>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</si>
  <si>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</si>
  <si>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</si>
  <si>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</si>
  <si>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</si>
  <si>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</si>
  <si>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</si>
  <si>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</si>
  <si>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</si>
  <si>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</si>
  <si>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</si>
  <si>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</si>
  <si>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</si>
  <si>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</si>
  <si>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</si>
  <si>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</si>
  <si>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</si>
  <si>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</si>
  <si>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</si>
  <si>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</si>
  <si>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</si>
  <si>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</si>
  <si>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</si>
  <si>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</si>
  <si>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</si>
  <si>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</si>
  <si>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</si>
  <si>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</si>
  <si>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</si>
  <si>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</si>
  <si>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</si>
  <si>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</si>
  <si>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</si>
  <si>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</si>
  <si>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</si>
  <si>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</si>
  <si>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</si>
  <si>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</si>
  <si>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</si>
  <si>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</si>
  <si>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</si>
  <si>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</si>
  <si>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</si>
  <si>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</si>
  <si>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</si>
  <si>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</si>
  <si>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</si>
  <si>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</si>
  <si>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</si>
  <si>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</si>
  <si>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</si>
  <si>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</si>
  <si>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</si>
  <si>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</si>
  <si>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</si>
  <si>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</si>
  <si>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</si>
  <si>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</si>
  <si>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</si>
  <si>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</si>
  <si>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</si>
  <si>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</si>
  <si>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</si>
  <si>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</si>
  <si>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</si>
  <si>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</si>
  <si>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</si>
  <si>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</si>
  <si>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</si>
  <si>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</si>
  <si>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</si>
  <si>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</si>
  <si>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</si>
  <si>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</si>
  <si>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</si>
  <si>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</si>
  <si>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</si>
  <si>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</si>
  <si>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</si>
  <si>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</si>
  <si>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</si>
  <si>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</si>
  <si>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</si>
  <si>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</si>
  <si>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</si>
  <si>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</si>
  <si>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</si>
  <si>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</si>
  <si>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</si>
  <si>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</si>
  <si>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</si>
  <si>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</si>
  <si>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</si>
  <si>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</si>
  <si>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</si>
  <si>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</si>
  <si>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</si>
  <si>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</si>
  <si>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</si>
  <si>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</si>
  <si>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</si>
  <si>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</si>
  <si>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</si>
  <si>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</si>
  <si>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</si>
  <si>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</si>
  <si>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</si>
  <si>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</si>
  <si>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</si>
  <si>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</si>
  <si>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</si>
  <si>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</si>
  <si>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</si>
  <si>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</si>
  <si>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</si>
  <si>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</si>
  <si>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</si>
  <si>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</si>
  <si>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</si>
  <si>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</si>
  <si>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</si>
  <si>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</si>
  <si>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</si>
  <si>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</si>
  <si>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</si>
  <si>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</si>
  <si>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</si>
  <si>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</si>
  <si>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</si>
  <si>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</si>
  <si>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</si>
  <si>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</si>
  <si>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</si>
  <si>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</si>
  <si>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</si>
  <si>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</si>
  <si>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</si>
  <si>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</si>
  <si>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</si>
  <si>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</si>
  <si>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</si>
  <si>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</si>
  <si>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</si>
  <si>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</si>
  <si>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</si>
  <si>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</si>
  <si>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</si>
  <si>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</si>
  <si>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</si>
  <si>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</si>
  <si>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</si>
  <si>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</si>
  <si>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</si>
  <si>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</si>
  <si>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</si>
  <si>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</si>
  <si>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</si>
  <si>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</si>
  <si>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</si>
  <si>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</si>
  <si>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</si>
  <si>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</si>
  <si>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</si>
  <si>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</si>
  <si>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</si>
  <si>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</si>
  <si>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</si>
  <si>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</si>
  <si>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</si>
  <si>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</si>
  <si>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</si>
  <si>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</si>
  <si>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</si>
  <si>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</si>
  <si>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</si>
  <si>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</si>
  <si>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</si>
  <si>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</si>
  <si>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</si>
  <si>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</si>
  <si>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</si>
  <si>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</si>
  <si>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</si>
  <si>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</si>
  <si>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</si>
  <si>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</si>
  <si>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</si>
  <si>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</si>
  <si>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</si>
  <si>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</si>
  <si>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</si>
  <si>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</si>
  <si>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</si>
  <si>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</si>
  <si>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</si>
  <si>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</si>
  <si>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</si>
  <si>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</si>
  <si>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</si>
  <si>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</si>
  <si>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</si>
  <si>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</si>
  <si>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</si>
  <si>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</si>
  <si>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</si>
  <si>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</si>
  <si>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</si>
  <si>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</si>
  <si>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</si>
  <si>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</si>
  <si>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</si>
  <si>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</si>
  <si>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</si>
  <si>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</si>
  <si>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</si>
  <si>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</si>
  <si>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</si>
  <si>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</si>
  <si>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</si>
  <si>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</si>
  <si>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</si>
  <si>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</si>
  <si>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</si>
  <si>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</si>
  <si>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</si>
  <si>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</si>
  <si>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</si>
  <si>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</si>
  <si>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</si>
  <si>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</si>
  <si>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</si>
  <si>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</si>
  <si>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</si>
  <si>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</si>
  <si>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</si>
  <si>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</si>
  <si>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</si>
  <si>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</si>
  <si>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</si>
  <si>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</si>
  <si>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</si>
  <si>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</si>
  <si>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</si>
  <si>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</si>
  <si>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</si>
  <si>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</si>
  <si>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</si>
  <si>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</si>
  <si>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</si>
  <si>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</si>
  <si>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</si>
  <si>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</si>
  <si>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</si>
  <si>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</si>
  <si>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</si>
  <si>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</si>
  <si>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</si>
  <si>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</si>
  <si>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</si>
  <si>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</si>
  <si>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</si>
  <si>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</si>
  <si>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</si>
  <si>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</si>
  <si>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</si>
  <si>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</si>
  <si>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</si>
  <si>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</si>
  <si>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</si>
  <si>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</si>
  <si>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</si>
  <si>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</si>
  <si>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</si>
  <si>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</si>
  <si>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</si>
  <si>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</si>
  <si>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</si>
  <si>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</si>
  <si>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</si>
  <si>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</si>
  <si>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</si>
  <si>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</si>
  <si>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</si>
  <si>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</si>
  <si>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</si>
  <si>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</si>
  <si>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</si>
  <si>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</si>
  <si>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</si>
  <si>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</si>
  <si>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</si>
  <si>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</si>
  <si>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</si>
  <si>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</si>
  <si>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</si>
  <si>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</si>
  <si>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</si>
  <si>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</si>
  <si>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</si>
  <si>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</si>
  <si>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</si>
  <si>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</si>
  <si>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</si>
  <si>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</si>
  <si>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</si>
  <si>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</si>
  <si>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</si>
  <si>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</si>
  <si>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</si>
  <si>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</si>
  <si>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</si>
  <si>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</si>
  <si>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</si>
  <si>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</si>
  <si>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</si>
  <si>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</si>
  <si>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</si>
  <si>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</si>
  <si>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</si>
  <si>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</si>
  <si>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</si>
  <si>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</si>
  <si>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</si>
  <si>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</si>
  <si>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</si>
  <si>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</si>
  <si>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</si>
  <si>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</si>
  <si>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</si>
  <si>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</si>
  <si>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</si>
  <si>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</si>
  <si>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</si>
  <si>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</si>
  <si>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</si>
  <si>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</si>
  <si>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</si>
  <si>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</si>
  <si>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</si>
  <si>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</si>
  <si>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</si>
  <si>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</si>
  <si>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</si>
  <si>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</si>
  <si>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</si>
  <si>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</si>
  <si>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</si>
  <si>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</si>
  <si>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</si>
  <si>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</si>
  <si>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</si>
  <si>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</si>
  <si>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</si>
  <si>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</si>
  <si>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</si>
  <si>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</si>
  <si>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</si>
  <si>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</si>
  <si>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</si>
  <si>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</si>
  <si>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</si>
  <si>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</si>
  <si>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</si>
  <si>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</si>
  <si>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</si>
  <si>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</si>
  <si>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</si>
  <si>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</si>
  <si>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</si>
  <si>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</si>
  <si>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</si>
  <si>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</si>
  <si>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</si>
  <si>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</si>
  <si>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</si>
  <si>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</si>
  <si>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</si>
  <si>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</si>
  <si>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</si>
  <si>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</si>
  <si>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</si>
  <si>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</si>
  <si>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</si>
  <si>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</si>
  <si>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</si>
  <si>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</si>
  <si>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</si>
  <si>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</si>
  <si>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</si>
  <si>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</si>
  <si>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</si>
  <si>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</si>
  <si>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</si>
  <si>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</si>
  <si>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</si>
  <si>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</si>
  <si>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</si>
  <si>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</si>
  <si>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</si>
  <si>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</si>
  <si>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</si>
  <si>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</si>
  <si>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</si>
  <si>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</si>
  <si>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</si>
  <si>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</si>
  <si>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</si>
  <si>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</si>
  <si>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</si>
  <si>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</si>
  <si>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</si>
  <si>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</si>
  <si>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</si>
  <si>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</si>
  <si>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</si>
  <si>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</si>
  <si>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</si>
  <si>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</si>
  <si>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</si>
  <si>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</si>
  <si>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</si>
  <si>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</si>
  <si>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</si>
  <si>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</si>
  <si>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</si>
  <si>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</si>
  <si>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</si>
  <si>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</si>
  <si>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</si>
  <si>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</si>
  <si>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</si>
  <si>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</si>
  <si>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</si>
  <si>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</si>
  <si>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</si>
  <si>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</si>
  <si>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</si>
  <si>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</si>
  <si>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</si>
  <si>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</si>
  <si>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</si>
  <si>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</si>
  <si>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</si>
  <si>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</si>
  <si>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</si>
  <si>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</si>
  <si>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</si>
  <si>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</si>
  <si>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</si>
  <si>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</si>
  <si>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</si>
  <si>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</si>
  <si>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</si>
  <si>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</si>
  <si>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</si>
  <si>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</si>
  <si>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</si>
  <si>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</si>
  <si>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</si>
  <si>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</si>
  <si>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</si>
  <si>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</si>
  <si>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</si>
  <si>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</si>
  <si>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</si>
  <si>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</si>
  <si>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</si>
  <si>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</si>
  <si>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</si>
  <si>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</si>
  <si>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</si>
  <si>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</si>
  <si>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</si>
  <si>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</si>
  <si>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</si>
  <si>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</si>
  <si>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</si>
  <si>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</si>
  <si>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</si>
  <si>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</si>
  <si>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</si>
  <si>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</si>
  <si>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</si>
  <si>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</si>
  <si>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</si>
  <si>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</si>
  <si>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</si>
  <si>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</si>
  <si>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</si>
  <si>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</si>
  <si>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</si>
  <si>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</si>
  <si>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</si>
  <si>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</si>
  <si>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</si>
  <si>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</si>
  <si>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</si>
  <si>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</si>
  <si>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</si>
  <si>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</si>
  <si>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</si>
  <si>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</si>
  <si>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</si>
  <si>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</si>
  <si>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</si>
  <si>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</si>
  <si>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</si>
  <si>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</si>
  <si>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</si>
  <si>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</si>
  <si>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</si>
  <si>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</si>
  <si>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</si>
  <si>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</si>
  <si>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</si>
  <si>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</si>
  <si>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</si>
  <si>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</si>
  <si>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</si>
  <si>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</si>
  <si>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</si>
  <si>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</si>
  <si>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</si>
  <si>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</si>
  <si>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</si>
  <si>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</si>
  <si>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</si>
  <si>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</si>
  <si>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</si>
  <si>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</si>
  <si>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</si>
  <si>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</si>
  <si>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</si>
  <si>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</si>
  <si>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</si>
  <si>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</si>
  <si>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</si>
  <si>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</si>
  <si>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</si>
  <si>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</si>
  <si>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</si>
  <si>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</si>
  <si>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</si>
  <si>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</si>
  <si>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</si>
  <si>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</si>
  <si>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</si>
  <si>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</si>
  <si>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</si>
  <si>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</si>
  <si>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</si>
  <si>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</si>
  <si>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</si>
  <si>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</si>
  <si>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</si>
  <si>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</si>
  <si>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</si>
  <si>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</si>
  <si>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</si>
  <si>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</si>
  <si>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</si>
  <si>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</si>
  <si>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</si>
  <si>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</si>
  <si>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</si>
  <si>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</si>
  <si>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</si>
  <si>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</si>
  <si>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</si>
  <si>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</si>
  <si>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</si>
  <si>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</si>
  <si>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</si>
  <si>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</si>
  <si>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</si>
  <si>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</si>
  <si>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</si>
  <si>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</si>
  <si>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</si>
  <si>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</si>
  <si>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</si>
  <si>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</si>
  <si>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</si>
  <si>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</si>
  <si>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</si>
  <si>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</si>
  <si>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</si>
  <si>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</si>
  <si>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</si>
  <si>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</si>
  <si>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</si>
  <si>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</si>
  <si>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</si>
  <si>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</si>
  <si>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</si>
  <si>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</si>
  <si>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</si>
  <si>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</si>
  <si>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</si>
  <si>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</si>
  <si>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</si>
  <si>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</si>
  <si>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</si>
  <si>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</si>
  <si>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</si>
  <si>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</si>
  <si>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</si>
  <si>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</si>
  <si>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</si>
  <si>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</si>
  <si>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</si>
  <si>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</si>
  <si>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</si>
  <si>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</si>
  <si>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</si>
  <si>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</si>
  <si>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</si>
  <si>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</si>
  <si>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</si>
  <si>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</si>
  <si>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</si>
  <si>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</si>
  <si>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</si>
  <si>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</si>
  <si>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</si>
  <si>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</si>
  <si>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</si>
  <si>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</si>
  <si>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</si>
  <si>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</si>
  <si>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</si>
  <si>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</si>
  <si>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</si>
  <si>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</si>
  <si>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</si>
  <si>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</si>
  <si>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</si>
  <si>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</si>
  <si>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</si>
  <si>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</si>
  <si>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</si>
  <si>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</si>
  <si>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</si>
  <si>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</si>
  <si>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</si>
  <si>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</si>
  <si>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</si>
  <si>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</si>
  <si>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</si>
  <si>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</si>
  <si>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</si>
  <si>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</si>
  <si>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</si>
  <si>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</si>
  <si>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</si>
  <si>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</si>
  <si>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</si>
  <si>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</si>
  <si>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</si>
  <si>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</si>
  <si>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</si>
  <si>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</si>
  <si>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</si>
  <si>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</si>
  <si>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</si>
  <si>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</si>
  <si>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</si>
  <si>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</si>
  <si>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</si>
  <si>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</si>
  <si>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</si>
  <si>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</si>
  <si>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</si>
  <si>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</si>
  <si>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</si>
  <si>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</si>
  <si>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</si>
  <si>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</si>
  <si>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</si>
  <si>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</si>
  <si>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</si>
  <si>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</si>
  <si>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</si>
  <si>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</si>
  <si>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</si>
  <si>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</si>
  <si>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</si>
  <si>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</si>
  <si>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</si>
  <si>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</si>
  <si>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</si>
  <si>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</si>
  <si>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</si>
  <si>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</si>
  <si>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</si>
  <si>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</si>
  <si>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</si>
  <si>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</si>
  <si>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</si>
  <si>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</si>
  <si>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</si>
  <si>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</si>
  <si>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</si>
  <si>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</si>
  <si>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</si>
  <si>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</si>
  <si>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</si>
  <si>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</si>
  <si>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</si>
  <si>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</si>
  <si>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</si>
  <si>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</si>
  <si>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</si>
  <si>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</si>
  <si>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</si>
  <si>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</si>
  <si>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</si>
  <si>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</si>
  <si>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</si>
  <si>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</si>
  <si>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</si>
  <si>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</si>
  <si>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</si>
  <si>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</si>
  <si>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</si>
  <si>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</si>
  <si>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</si>
  <si>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</si>
  <si>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</si>
  <si>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</si>
  <si>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</si>
  <si>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</si>
  <si>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</si>
  <si>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</si>
  <si>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</si>
  <si>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</si>
  <si>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</si>
  <si>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</si>
  <si>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</si>
  <si>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</si>
  <si>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</si>
  <si>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</si>
  <si>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</si>
  <si>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</si>
  <si>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</si>
  <si>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</si>
  <si>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</si>
  <si>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</si>
  <si>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</si>
  <si>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</si>
  <si>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</si>
  <si>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</si>
  <si>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</si>
  <si>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</si>
  <si>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</si>
  <si>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</si>
  <si>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</si>
  <si>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</si>
  <si>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</si>
  <si>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</si>
  <si>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</si>
  <si>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</si>
  <si>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</si>
  <si>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</si>
  <si>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</si>
  <si>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</si>
  <si>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</si>
  <si>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</si>
  <si>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</si>
  <si>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</si>
  <si>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</si>
  <si>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</si>
  <si>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</si>
  <si>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</si>
  <si>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</si>
  <si>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</si>
  <si>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</si>
  <si>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</si>
  <si>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</si>
  <si>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</si>
  <si>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</si>
  <si>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</si>
  <si>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</si>
  <si>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</si>
  <si>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</si>
  <si>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</si>
  <si>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</si>
  <si>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</si>
  <si>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</si>
  <si>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</si>
  <si>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</si>
  <si>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</si>
  <si>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</si>
  <si>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</si>
  <si>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</si>
  <si>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</si>
  <si>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</si>
  <si>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</si>
  <si>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</si>
  <si>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</si>
  <si>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</si>
  <si>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</si>
  <si>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</si>
  <si>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</si>
  <si>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</si>
  <si>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</si>
  <si>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</si>
  <si>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</si>
  <si>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</si>
  <si>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</si>
  <si>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</si>
  <si>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</si>
  <si>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</si>
  <si>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</si>
  <si>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</si>
  <si>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</si>
  <si>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</si>
  <si>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</si>
  <si>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</si>
  <si>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</si>
  <si>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</si>
  <si>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</si>
  <si>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</si>
  <si>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</si>
  <si>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</si>
  <si>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</si>
  <si>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</si>
  <si>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</si>
  <si>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</si>
  <si>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</si>
  <si>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</si>
  <si>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</si>
  <si>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</si>
  <si>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</si>
  <si>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</si>
  <si>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</si>
  <si>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</si>
  <si>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</si>
  <si>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</si>
  <si>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</si>
  <si>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</si>
  <si>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</si>
  <si>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</si>
  <si>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</si>
  <si>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</si>
  <si>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</si>
  <si>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</si>
  <si>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</si>
  <si>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</si>
  <si>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</si>
  <si>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</si>
  <si>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</si>
  <si>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</si>
  <si>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</si>
  <si>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</si>
  <si>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</si>
  <si>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</si>
  <si>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</si>
  <si>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</si>
  <si>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</si>
  <si>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</si>
  <si>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</si>
  <si>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</si>
  <si>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</si>
  <si>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</si>
  <si>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</si>
  <si>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</si>
  <si>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</si>
  <si>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</si>
  <si>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</si>
  <si>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</si>
  <si>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</si>
  <si>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</si>
  <si>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</si>
  <si>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</si>
  <si>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</si>
  <si>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</si>
  <si>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</si>
  <si>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</si>
  <si>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</si>
  <si>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</si>
  <si>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</si>
  <si>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</si>
  <si>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</si>
  <si>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</si>
  <si>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</si>
  <si>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</si>
  <si>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</si>
  <si>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</si>
  <si>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</si>
  <si>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</si>
  <si>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</si>
  <si>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</si>
  <si>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</si>
  <si>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</si>
  <si>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</si>
  <si>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</si>
  <si>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</si>
  <si>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</si>
  <si>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</si>
  <si>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</si>
  <si>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</si>
  <si>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</si>
  <si>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</si>
  <si>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</si>
  <si>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</si>
  <si>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</si>
  <si>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</si>
  <si>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</si>
  <si>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</si>
  <si>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</si>
  <si>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</si>
  <si>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</si>
  <si>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</si>
  <si>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</si>
  <si>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</si>
  <si>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</si>
  <si>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</si>
  <si>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</si>
  <si>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</si>
  <si>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</si>
  <si>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</si>
  <si>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</si>
  <si>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</si>
  <si>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</si>
  <si>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</si>
  <si>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</si>
  <si>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</si>
  <si>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</si>
  <si>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</si>
  <si>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</si>
  <si>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</si>
  <si>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</si>
  <si>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</si>
  <si>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</si>
  <si>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</si>
  <si>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</si>
  <si>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</si>
  <si>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</si>
  <si>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</si>
  <si>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</si>
  <si>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</si>
  <si>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</si>
  <si>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</si>
  <si>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</si>
  <si>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</si>
  <si>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</si>
  <si>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</si>
  <si>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</si>
  <si>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</si>
  <si>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</si>
  <si>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</si>
  <si>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</si>
  <si>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</si>
  <si>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</si>
  <si>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</si>
  <si>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</si>
  <si>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</si>
  <si>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</si>
  <si>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</si>
  <si>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</si>
  <si>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</si>
  <si>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</si>
  <si>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</si>
  <si>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</si>
  <si>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</si>
  <si>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</si>
  <si>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</si>
  <si>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</si>
  <si>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</si>
  <si>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</si>
  <si>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</si>
  <si>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</si>
  <si>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</si>
  <si>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</si>
  <si>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</si>
  <si>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</si>
  <si>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</si>
  <si>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</si>
  <si>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</si>
  <si>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</si>
  <si>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</si>
  <si>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</si>
  <si>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</si>
  <si>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</si>
  <si>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</si>
  <si>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</si>
  <si>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</si>
  <si>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</si>
  <si>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</si>
  <si>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</si>
  <si>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</si>
  <si>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</si>
  <si>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</si>
  <si>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</si>
  <si>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</si>
  <si>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</si>
  <si>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</si>
  <si>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</si>
  <si>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</si>
  <si>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</si>
  <si>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</si>
  <si>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</si>
  <si>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</si>
  <si>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</si>
  <si>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</si>
  <si>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</si>
  <si>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</si>
  <si>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</si>
  <si>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</si>
  <si>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</si>
  <si>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</si>
  <si>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</si>
  <si>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</si>
  <si>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</si>
  <si>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</si>
  <si>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</si>
  <si>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</si>
  <si>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</si>
  <si>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</si>
  <si>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</si>
  <si>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</si>
  <si>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</si>
  <si>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</si>
  <si>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</si>
  <si>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</si>
  <si>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</si>
  <si>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</si>
  <si>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</si>
  <si>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</si>
  <si>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</si>
  <si>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</si>
  <si>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</si>
  <si>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</si>
  <si>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</si>
  <si>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</si>
  <si>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</si>
  <si>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</si>
  <si>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</si>
  <si>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</si>
  <si>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</si>
  <si>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</si>
  <si>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</si>
  <si>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</si>
  <si>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</si>
  <si>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</si>
  <si>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</si>
  <si>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</si>
  <si>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</si>
  <si>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</si>
  <si>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</si>
  <si>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</si>
  <si>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</si>
  <si>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</si>
  <si>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</si>
  <si>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</si>
  <si>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</si>
  <si>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</si>
  <si>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</si>
  <si>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</si>
  <si>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</si>
  <si>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</si>
  <si>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</si>
  <si>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</si>
  <si>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</si>
  <si>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</si>
  <si>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</si>
  <si>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</si>
  <si>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</si>
  <si>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</si>
  <si>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</si>
  <si>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</si>
  <si>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</si>
  <si>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</si>
  <si>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</si>
  <si>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</si>
  <si>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</si>
  <si>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</si>
  <si>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</si>
  <si>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</si>
  <si>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</si>
  <si>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</si>
  <si>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</si>
  <si>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</si>
  <si>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</si>
  <si>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</si>
  <si>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</si>
  <si>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</si>
  <si>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</si>
  <si>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</si>
  <si>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</si>
  <si>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</si>
  <si>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</si>
  <si>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</si>
  <si>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</si>
  <si>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</si>
  <si>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</si>
  <si>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</si>
  <si>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</si>
  <si>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</si>
  <si>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</si>
  <si>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</si>
  <si>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</si>
  <si>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</si>
  <si>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</si>
  <si>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</si>
  <si>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</si>
  <si>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</si>
  <si>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</si>
  <si>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</si>
  <si>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</si>
  <si>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</si>
  <si>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</si>
  <si>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</si>
  <si>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</si>
  <si>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</si>
  <si>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</si>
  <si>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</si>
  <si>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</si>
  <si>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</si>
  <si>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</si>
  <si>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</si>
  <si>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</si>
  <si>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</si>
  <si>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</si>
  <si>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</si>
  <si>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</si>
  <si>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</si>
  <si>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</si>
  <si>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</si>
  <si>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</si>
  <si>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</si>
  <si>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</si>
  <si>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</si>
  <si>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</si>
  <si>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</si>
  <si>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</si>
  <si>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</si>
  <si>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</si>
  <si>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</si>
  <si>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</si>
  <si>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</si>
  <si>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</si>
  <si>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</si>
  <si>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</si>
  <si>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</si>
  <si>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</si>
  <si>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</si>
  <si>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</si>
  <si>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</si>
  <si>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</si>
  <si>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</si>
  <si>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</si>
  <si>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</si>
  <si>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</si>
  <si>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</si>
  <si>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</si>
  <si>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</si>
  <si>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</si>
  <si>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</si>
  <si>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</si>
  <si>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</si>
  <si>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</si>
  <si>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</si>
  <si>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</si>
  <si>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</si>
  <si>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</si>
  <si>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</si>
  <si>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</si>
  <si>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</si>
  <si>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</si>
  <si>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</si>
  <si>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</si>
  <si>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</si>
  <si>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</si>
  <si>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</si>
  <si>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</si>
  <si>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</si>
  <si>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</si>
  <si>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</si>
  <si>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</si>
  <si>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</si>
  <si>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</si>
  <si>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</si>
  <si>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</si>
  <si>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</si>
  <si>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</si>
  <si>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</si>
  <si>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</si>
  <si>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</si>
  <si>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</si>
  <si>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</si>
  <si>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</si>
  <si>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</si>
  <si>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</si>
  <si>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</si>
  <si>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</si>
  <si>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</si>
  <si>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</si>
  <si>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</si>
  <si>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</si>
  <si>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</si>
  <si>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</si>
  <si>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</si>
  <si>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</si>
  <si>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</si>
  <si>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</si>
  <si>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</si>
  <si>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</si>
  <si>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</si>
  <si>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</si>
  <si>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</si>
  <si>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</si>
  <si>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</si>
  <si>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</si>
  <si>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</si>
  <si>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</si>
  <si>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</si>
  <si>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</si>
  <si>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</si>
  <si>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</si>
  <si>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</si>
  <si>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</si>
  <si>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</si>
  <si>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</si>
  <si>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</si>
  <si>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</si>
  <si>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</si>
  <si>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</si>
  <si>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</si>
  <si>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</si>
  <si>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</si>
  <si>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</si>
  <si>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</si>
  <si>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</si>
  <si>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</si>
  <si>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</si>
  <si>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</si>
  <si>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</si>
  <si>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</si>
  <si>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</si>
  <si>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</si>
  <si>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</si>
  <si>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</si>
  <si>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</si>
  <si>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</si>
  <si>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</si>
  <si>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</si>
  <si>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</si>
  <si>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</si>
  <si>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</si>
  <si>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</si>
  <si>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</si>
  <si>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</si>
  <si>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</si>
  <si>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</si>
  <si>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</si>
  <si>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</si>
  <si>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</si>
  <si>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</si>
  <si>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</si>
  <si>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</si>
  <si>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</si>
  <si>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</si>
  <si>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</si>
  <si>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</si>
  <si>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</si>
  <si>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</si>
  <si>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</si>
  <si>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</si>
  <si>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</si>
  <si>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</si>
  <si>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</si>
  <si>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</si>
  <si>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</si>
  <si>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</si>
  <si>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</si>
  <si>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</si>
  <si>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</si>
  <si>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</si>
  <si>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</si>
  <si>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</si>
  <si>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</si>
  <si>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</si>
  <si>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</si>
  <si>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</si>
  <si>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</si>
  <si>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</si>
  <si>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</si>
  <si>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</si>
  <si>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</si>
  <si>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</si>
  <si>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</si>
  <si>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</si>
  <si>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</si>
  <si>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</si>
  <si>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</si>
  <si>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</si>
  <si>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</si>
  <si>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</si>
  <si>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</si>
  <si>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</si>
  <si>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</si>
  <si>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</si>
  <si>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</si>
  <si>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</si>
  <si>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</si>
  <si>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</si>
  <si>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</si>
  <si>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</si>
  <si>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</si>
  <si>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</si>
  <si>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</si>
  <si>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</si>
  <si>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</si>
  <si>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</si>
  <si>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</si>
  <si>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</si>
  <si>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</si>
  <si>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</si>
  <si>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</si>
  <si>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</si>
  <si>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</si>
  <si>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</si>
  <si>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</si>
  <si>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</si>
  <si>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</si>
  <si>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</si>
  <si>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</si>
  <si>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</si>
  <si>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</si>
  <si>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</si>
  <si>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</si>
  <si>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</si>
  <si>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</si>
  <si>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</si>
  <si>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</si>
  <si>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</si>
  <si>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</si>
  <si>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</si>
  <si>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</si>
  <si>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</si>
  <si>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</si>
  <si>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</si>
  <si>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</si>
  <si>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</si>
  <si>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</si>
  <si>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</si>
  <si>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</si>
  <si>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</si>
  <si>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</si>
  <si>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</si>
  <si>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</si>
  <si>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</si>
  <si>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</si>
  <si>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</si>
  <si>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</si>
  <si>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</si>
  <si>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</si>
  <si>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</si>
  <si>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</si>
  <si>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</si>
  <si>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</si>
  <si>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</si>
  <si>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</si>
  <si>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</si>
  <si>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</si>
  <si>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</si>
  <si>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</si>
  <si>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</si>
  <si>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</si>
  <si>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</si>
  <si>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</si>
  <si>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</si>
  <si>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</si>
  <si>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</si>
  <si>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</si>
  <si>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</si>
  <si>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</si>
  <si>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</si>
  <si>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</si>
  <si>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</si>
  <si>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</si>
  <si>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</si>
  <si>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</si>
  <si>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</si>
  <si>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</si>
  <si>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</si>
  <si>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</si>
  <si>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</si>
  <si>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</si>
  <si>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</si>
  <si>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</si>
  <si>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</si>
  <si>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</si>
  <si>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</si>
  <si>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</si>
  <si>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</si>
  <si>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</si>
  <si>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</si>
  <si>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</si>
  <si>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</si>
  <si>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</si>
  <si>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</si>
  <si>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</si>
  <si>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</si>
  <si>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</si>
  <si>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</si>
  <si>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</si>
  <si>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</si>
  <si>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</si>
  <si>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</si>
  <si>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</si>
  <si>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</si>
  <si>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</si>
  <si>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</si>
  <si>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</si>
  <si>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</si>
  <si>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</si>
  <si>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</si>
  <si>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</si>
  <si>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</si>
  <si>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</si>
  <si>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</si>
  <si>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</si>
  <si>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</si>
  <si>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</si>
  <si>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</si>
  <si>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</si>
  <si>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</si>
  <si>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</si>
  <si>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</si>
  <si>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</si>
  <si>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</si>
  <si>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</si>
  <si>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</si>
  <si>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</si>
  <si>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</si>
  <si>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</si>
  <si>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</si>
  <si>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</si>
  <si>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</si>
  <si>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</si>
  <si>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</si>
  <si>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</si>
  <si>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</si>
  <si>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</si>
  <si>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</si>
  <si>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</si>
  <si>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</si>
  <si>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</si>
  <si>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</si>
  <si>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</si>
  <si>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</si>
  <si>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</si>
  <si>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</si>
  <si>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</si>
  <si>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</si>
  <si>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</si>
  <si>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</si>
  <si>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</si>
  <si>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</si>
  <si>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</si>
  <si>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</si>
  <si>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</si>
  <si>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</si>
  <si>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</si>
  <si>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</si>
  <si>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</si>
  <si>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</si>
  <si>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</si>
  <si>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</si>
  <si>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</si>
  <si>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</si>
  <si>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</si>
  <si>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</si>
  <si>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</si>
  <si>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</si>
  <si>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</si>
  <si>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</si>
  <si>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</si>
  <si>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</si>
  <si>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</si>
  <si>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</si>
  <si>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</si>
  <si>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</si>
  <si>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</si>
  <si>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</si>
  <si>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</si>
  <si>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</si>
  <si>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</si>
  <si>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</si>
  <si>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</si>
  <si>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</si>
  <si>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</si>
  <si>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</si>
  <si>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</si>
  <si>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</si>
  <si>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</si>
  <si>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</si>
  <si>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</si>
  <si>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</si>
  <si>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</si>
  <si>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</si>
  <si>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</si>
  <si>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</si>
  <si>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</si>
  <si>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</si>
  <si>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</si>
  <si>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</si>
  <si>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</si>
  <si>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</si>
  <si>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</si>
  <si>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</si>
  <si>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</si>
  <si>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</si>
  <si>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</si>
  <si>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</si>
  <si>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</si>
  <si>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</si>
  <si>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</si>
  <si>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</si>
  <si>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</si>
  <si>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</si>
  <si>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</si>
  <si>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</si>
  <si>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</si>
  <si>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</si>
  <si>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</si>
  <si>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</si>
  <si>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</si>
  <si>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</si>
  <si>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</si>
  <si>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</si>
  <si>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</si>
  <si>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</si>
  <si>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</si>
  <si>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</si>
  <si>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</si>
  <si>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</si>
  <si>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</si>
  <si>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</si>
  <si>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</si>
  <si>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</si>
  <si>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</si>
  <si>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</si>
  <si>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</si>
  <si>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</si>
  <si>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</si>
  <si>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</si>
  <si>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</si>
  <si>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</si>
  <si>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</si>
  <si>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</si>
  <si>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</si>
  <si>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</si>
  <si>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</si>
  <si>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</si>
  <si>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</si>
  <si>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</si>
  <si>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</si>
  <si>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</si>
  <si>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</si>
  <si>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</si>
  <si>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</si>
  <si>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</si>
  <si>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</si>
  <si>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</si>
  <si>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</si>
  <si>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</si>
  <si>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</si>
  <si>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</si>
  <si>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</si>
  <si>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</si>
  <si>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</si>
  <si>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</si>
  <si>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</si>
  <si>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</si>
  <si>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</si>
  <si>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</si>
  <si>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</si>
  <si>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</si>
  <si>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</si>
  <si>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</si>
  <si>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</si>
  <si>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</si>
  <si>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</si>
  <si>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</si>
  <si>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</si>
  <si>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</si>
  <si>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</si>
  <si>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</si>
  <si>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</si>
  <si>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</si>
  <si>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</si>
  <si>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</si>
  <si>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</si>
  <si>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</si>
  <si>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</si>
  <si>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</si>
  <si>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</si>
  <si>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</si>
  <si>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</si>
  <si>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</si>
  <si>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</si>
  <si>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</si>
  <si>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</si>
  <si>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</si>
  <si>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</si>
  <si>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</si>
  <si>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</si>
  <si>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</si>
  <si>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</si>
  <si>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</si>
  <si>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</si>
  <si>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</si>
  <si>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</si>
  <si>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</si>
  <si>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</si>
  <si>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</si>
  <si>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</si>
  <si>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</si>
  <si>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</si>
  <si>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</si>
  <si>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</si>
  <si>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</si>
  <si>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</si>
  <si>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</si>
  <si>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</si>
  <si>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</si>
  <si>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</si>
  <si>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</si>
  <si>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</si>
  <si>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</si>
  <si>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</si>
  <si>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</si>
  <si>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</si>
  <si>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</si>
  <si>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</si>
  <si>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</si>
  <si>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</si>
  <si>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</si>
  <si>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</si>
  <si>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</si>
  <si>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</si>
  <si>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</si>
  <si>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</si>
  <si>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</si>
  <si>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</si>
  <si>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</si>
  <si>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</si>
  <si>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</si>
  <si>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</si>
  <si>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</si>
  <si>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</si>
  <si>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</si>
  <si>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</si>
  <si>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</si>
  <si>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</si>
  <si>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</si>
  <si>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</si>
  <si>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</si>
  <si>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</si>
  <si>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</si>
  <si>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</si>
  <si>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</si>
  <si>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</si>
  <si>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</si>
  <si>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</si>
  <si>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</si>
  <si>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</si>
  <si>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</si>
  <si>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</si>
  <si>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</si>
  <si>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</si>
  <si>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</si>
  <si>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</si>
  <si>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</si>
  <si>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</si>
  <si>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</si>
  <si>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</si>
  <si>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</si>
  <si>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</si>
  <si>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</si>
  <si>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</si>
  <si>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</si>
  <si>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</si>
  <si>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</si>
  <si>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</si>
  <si>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</si>
  <si>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</si>
  <si>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</si>
  <si>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</si>
  <si>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</si>
  <si>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</si>
  <si>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</si>
  <si>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</si>
  <si>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</si>
  <si>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</si>
  <si>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</si>
  <si>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</si>
  <si>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</si>
  <si>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</si>
  <si>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</si>
  <si>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</si>
  <si>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</si>
  <si>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</si>
  <si>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</si>
  <si>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</si>
  <si>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</si>
  <si>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</si>
  <si>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</si>
  <si>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</si>
  <si>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</si>
  <si>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</si>
  <si>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</si>
  <si>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</si>
  <si>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</si>
  <si>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</si>
  <si>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</si>
  <si>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</si>
  <si>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</si>
  <si>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</si>
  <si>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</si>
  <si>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</si>
  <si>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</si>
  <si>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</si>
  <si>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</si>
  <si>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</si>
  <si>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</si>
  <si>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</si>
  <si>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</si>
  <si>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</si>
  <si>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</si>
  <si>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</si>
  <si>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</si>
  <si>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</si>
  <si>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</si>
  <si>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</si>
  <si>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</si>
  <si>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</si>
  <si>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</si>
  <si>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</si>
  <si>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</si>
  <si>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</si>
  <si>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</si>
  <si>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</si>
  <si>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</si>
  <si>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</si>
  <si>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</si>
  <si>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</si>
  <si>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</si>
  <si>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</si>
  <si>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</si>
  <si>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</si>
  <si>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</si>
  <si>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</si>
  <si>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</si>
  <si>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</si>
  <si>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</si>
  <si>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</si>
  <si>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</si>
  <si>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</si>
  <si>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</si>
  <si>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</si>
  <si>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</si>
  <si>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</si>
  <si>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</si>
  <si>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</si>
  <si>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</si>
  <si>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</si>
  <si>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</si>
  <si>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</si>
  <si>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</si>
  <si>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</si>
  <si>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</si>
  <si>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</si>
  <si>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</si>
  <si>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</si>
  <si>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</si>
  <si>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</si>
  <si>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</si>
  <si>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</si>
  <si>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</si>
  <si>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</si>
  <si>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</si>
  <si>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</si>
  <si>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</si>
  <si>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</si>
  <si>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</si>
  <si>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</si>
  <si>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</si>
  <si>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</si>
  <si>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</si>
  <si>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</si>
  <si>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</si>
  <si>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</si>
  <si>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</si>
  <si>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</si>
  <si>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</si>
  <si>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</si>
  <si>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</si>
  <si>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</si>
  <si>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</si>
  <si>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</si>
  <si>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</si>
  <si>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</si>
  <si>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</si>
  <si>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</si>
  <si>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</si>
  <si>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</si>
  <si>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</si>
  <si>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</si>
  <si>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</si>
  <si>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</si>
  <si>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</si>
  <si>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</si>
  <si>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</si>
  <si>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</si>
  <si>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</si>
  <si>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</si>
  <si>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</si>
  <si>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</si>
  <si>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</si>
  <si>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</si>
  <si>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</si>
  <si>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</si>
  <si>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</si>
  <si>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</si>
  <si>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</si>
  <si>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</si>
  <si>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</si>
  <si>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</si>
  <si>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</si>
  <si>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</si>
  <si>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</si>
  <si>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</si>
  <si>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</si>
  <si>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</si>
  <si>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</si>
  <si>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</si>
  <si>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</si>
  <si>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</si>
  <si>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</si>
  <si>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</si>
  <si>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</si>
  <si>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</si>
  <si>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</si>
  <si>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</si>
  <si>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</si>
  <si>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</si>
  <si>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</si>
  <si>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</si>
  <si>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</si>
  <si>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</si>
  <si>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</si>
  <si>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</si>
  <si>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</si>
  <si>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</si>
  <si>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</si>
  <si>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</si>
  <si>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</si>
  <si>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</si>
  <si>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</si>
  <si>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</si>
  <si>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</si>
  <si>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</si>
  <si>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</si>
  <si>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</si>
  <si>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</si>
  <si>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</si>
  <si>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</si>
  <si>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</si>
  <si>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</si>
  <si>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</si>
  <si>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</si>
  <si>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</si>
  <si>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</si>
  <si>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</si>
  <si>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</si>
  <si>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</si>
  <si>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</si>
  <si>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</si>
  <si>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</si>
  <si>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</si>
  <si>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</si>
  <si>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</si>
  <si>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</si>
  <si>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</si>
  <si>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</si>
  <si>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</si>
  <si>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</si>
  <si>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</si>
  <si>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</si>
  <si>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</si>
  <si>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</si>
  <si>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</si>
  <si>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</si>
  <si>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</si>
  <si>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</si>
  <si>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</si>
  <si>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</si>
  <si>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</si>
  <si>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</si>
  <si>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</si>
  <si>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</si>
  <si>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</si>
  <si>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</si>
  <si>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</si>
  <si>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</si>
  <si>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</si>
  <si>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</si>
  <si>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</si>
  <si>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</si>
  <si>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</si>
  <si>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</si>
  <si>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</si>
  <si>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</si>
  <si>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</si>
  <si>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</si>
  <si>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</si>
  <si>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</si>
  <si>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</si>
  <si>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</si>
  <si>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</si>
  <si>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</si>
  <si>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</si>
  <si>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</si>
  <si>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</si>
  <si>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</si>
  <si>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</si>
  <si>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</si>
  <si>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</si>
  <si>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</si>
  <si>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</si>
  <si>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</si>
  <si>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</si>
  <si>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</si>
  <si>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</si>
  <si>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</si>
  <si>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</si>
  <si>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</si>
  <si>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</si>
  <si>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</si>
  <si>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</si>
  <si>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</si>
  <si>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</si>
  <si>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</si>
  <si>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</si>
  <si>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</si>
  <si>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</si>
  <si>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</si>
  <si>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</si>
  <si>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</si>
  <si>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</si>
  <si>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</si>
  <si>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</si>
  <si>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</si>
  <si>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</si>
  <si>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</si>
  <si>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</si>
  <si>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</si>
  <si>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</si>
  <si>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</si>
  <si>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</si>
  <si>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</si>
  <si>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</si>
  <si>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</si>
  <si>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</si>
  <si>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</si>
  <si>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</si>
  <si>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</si>
  <si>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</si>
  <si>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</si>
  <si>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</si>
  <si>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</si>
  <si>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</si>
  <si>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</si>
  <si>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</si>
  <si>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</si>
  <si>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</si>
  <si>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</si>
  <si>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</si>
  <si>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</si>
  <si>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</si>
  <si>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</si>
  <si>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</si>
  <si>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</si>
  <si>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</si>
  <si>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</si>
  <si>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</si>
  <si>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</si>
  <si>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</si>
  <si>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</si>
  <si>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</si>
  <si>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</si>
  <si>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</si>
  <si>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</si>
  <si>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</si>
  <si>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</si>
  <si>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</si>
  <si>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</si>
  <si>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</si>
  <si>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</si>
  <si>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</si>
  <si>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</si>
  <si>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</si>
  <si>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</si>
  <si>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</si>
  <si>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</si>
  <si>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</si>
  <si>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</si>
  <si>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</si>
  <si>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</si>
  <si>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</si>
  <si>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</si>
  <si>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</si>
  <si>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</si>
  <si>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</si>
  <si>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</si>
  <si>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</si>
  <si>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</si>
  <si>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</si>
  <si>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</si>
  <si>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</si>
  <si>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</si>
  <si>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</si>
  <si>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</si>
  <si>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</si>
  <si>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</si>
  <si>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</si>
  <si>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</si>
  <si>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</si>
  <si>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</si>
  <si>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</si>
  <si>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</si>
  <si>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</si>
  <si>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</si>
  <si>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</si>
  <si>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</si>
  <si>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</si>
  <si>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</si>
  <si>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</si>
  <si>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</si>
  <si>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</si>
  <si>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</si>
  <si>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</si>
  <si>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</si>
  <si>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</si>
  <si>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</si>
  <si>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</si>
  <si>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</si>
  <si>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</si>
  <si>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</si>
  <si>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</si>
  <si>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</si>
  <si>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</si>
  <si>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</si>
  <si>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</si>
  <si>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</si>
  <si>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</si>
  <si>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</si>
  <si>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</si>
  <si>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</si>
  <si>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</si>
  <si>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</si>
  <si>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</si>
  <si>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</si>
  <si>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</si>
  <si>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</si>
  <si>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</si>
  <si>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</si>
  <si>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</si>
  <si>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</si>
  <si>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</si>
  <si>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</si>
  <si>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</si>
  <si>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</si>
  <si>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</si>
  <si>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</si>
  <si>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</si>
  <si>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</si>
  <si>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</si>
  <si>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</si>
  <si>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</si>
  <si>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</si>
  <si>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</si>
  <si>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</si>
  <si>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</si>
  <si>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</si>
  <si>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</si>
  <si>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</si>
  <si>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</si>
  <si>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</si>
  <si>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</si>
  <si>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</si>
  <si>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</si>
  <si>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</si>
  <si>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</si>
  <si>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</si>
  <si>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</si>
  <si>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</si>
  <si>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</si>
  <si>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</si>
  <si>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</si>
  <si>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</si>
  <si>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</si>
  <si>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</si>
  <si>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</si>
  <si>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</si>
  <si>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</si>
  <si>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</si>
  <si>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</si>
  <si>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</si>
  <si>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</si>
  <si>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</si>
  <si>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</si>
  <si>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</si>
  <si>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</si>
  <si>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</si>
  <si>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</si>
  <si>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</si>
  <si>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</si>
  <si>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</si>
  <si>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</si>
  <si>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</si>
  <si>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</si>
  <si>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</si>
  <si>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</si>
  <si>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</si>
  <si>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</si>
  <si>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</si>
  <si>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</si>
  <si>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</si>
  <si>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</si>
  <si>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</si>
  <si>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</si>
  <si>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</si>
  <si>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</si>
  <si>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</si>
  <si>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</si>
  <si>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</si>
  <si>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</si>
  <si>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</si>
  <si>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</si>
  <si>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</si>
  <si>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</si>
  <si>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</si>
  <si>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</si>
  <si>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</si>
  <si>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</si>
  <si>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</si>
  <si>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</si>
  <si>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</si>
  <si>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</si>
  <si>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</si>
  <si>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</si>
  <si>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</si>
  <si>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</si>
  <si>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</si>
  <si>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</si>
  <si>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</si>
  <si>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</si>
  <si>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</si>
  <si>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</si>
  <si>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</si>
  <si>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</si>
  <si>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</si>
  <si>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</si>
  <si>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</si>
  <si>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</si>
  <si>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</si>
  <si>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</si>
  <si>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</si>
  <si>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</si>
  <si>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</si>
  <si>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</si>
  <si>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</si>
  <si>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</si>
  <si>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</si>
  <si>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</si>
  <si>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</si>
  <si>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</si>
  <si>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</si>
  <si>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</si>
  <si>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</si>
  <si>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</si>
  <si>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</si>
  <si>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</si>
  <si>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</si>
  <si>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</si>
  <si>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</si>
  <si>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</si>
  <si>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</si>
  <si>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</si>
  <si>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</si>
  <si>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</si>
  <si>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</si>
  <si>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</si>
  <si>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</si>
  <si>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</si>
  <si>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</si>
  <si>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</si>
  <si>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</si>
  <si>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</si>
  <si>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</si>
  <si>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</si>
  <si>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</si>
  <si>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</si>
  <si>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</si>
  <si>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</si>
  <si>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</si>
  <si>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</si>
  <si>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</si>
  <si>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</si>
  <si>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</si>
  <si>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</si>
  <si>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</si>
  <si>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</si>
  <si>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</si>
  <si>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</si>
  <si>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</si>
  <si>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</si>
  <si>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</si>
  <si>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</si>
  <si>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</si>
  <si>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</si>
  <si>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</si>
  <si>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</si>
  <si>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</si>
  <si>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</si>
  <si>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</si>
  <si>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</si>
  <si>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</si>
  <si>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</si>
  <si>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</si>
  <si>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</si>
  <si>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</si>
  <si>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</si>
  <si>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</si>
  <si>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</si>
  <si>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</si>
  <si>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</si>
  <si>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</si>
  <si>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</si>
  <si>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</si>
  <si>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</si>
  <si>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</si>
  <si>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</si>
  <si>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</si>
  <si>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</si>
  <si>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</si>
  <si>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</si>
  <si>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</si>
  <si>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</si>
  <si>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</si>
  <si>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</si>
  <si>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</si>
  <si>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</si>
  <si>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</si>
  <si>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</si>
  <si>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</si>
  <si>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</si>
  <si>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</si>
  <si>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</si>
  <si>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</si>
  <si>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</si>
  <si>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</si>
  <si>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</si>
  <si>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</si>
  <si>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</si>
  <si>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</si>
  <si>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</si>
  <si>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</si>
  <si>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</si>
  <si>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</si>
  <si>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</si>
  <si>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</si>
  <si>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</si>
  <si>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</si>
  <si>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</si>
  <si>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</si>
  <si>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</si>
  <si>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</si>
  <si>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</si>
  <si>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</si>
  <si>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</si>
  <si>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</si>
  <si>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</si>
  <si>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</si>
  <si>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</si>
  <si>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</si>
  <si>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</si>
  <si>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</si>
  <si>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</si>
  <si>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</si>
  <si>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</si>
  <si>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</si>
  <si>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</si>
  <si>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</si>
  <si>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</si>
  <si>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</si>
  <si>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</si>
  <si>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</si>
  <si>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</si>
  <si>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</si>
  <si>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</si>
  <si>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</si>
  <si>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</si>
  <si>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</si>
  <si>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</si>
  <si>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</si>
  <si>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</si>
  <si>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</si>
  <si>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</si>
  <si>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</si>
  <si>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</si>
  <si>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</si>
  <si>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</si>
  <si>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</si>
  <si>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</si>
  <si>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</si>
  <si>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</si>
  <si>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</si>
  <si>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</si>
  <si>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</si>
  <si>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</si>
  <si>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</si>
  <si>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</si>
  <si>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</si>
  <si>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</si>
  <si>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</si>
  <si>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</si>
  <si>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</si>
  <si>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</si>
  <si>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</si>
  <si>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</si>
  <si>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</si>
  <si>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</si>
  <si>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</si>
  <si>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</si>
  <si>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</si>
  <si>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</si>
  <si>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</si>
  <si>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</si>
  <si>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</si>
  <si>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</si>
  <si>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</si>
  <si>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</si>
  <si>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</si>
  <si>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</si>
  <si>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</si>
  <si>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</si>
  <si>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</si>
  <si>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</si>
  <si>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</si>
  <si>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</si>
  <si>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</si>
  <si>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</si>
  <si>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</si>
  <si>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</si>
  <si>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</si>
  <si>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</si>
  <si>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</si>
  <si>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</si>
  <si>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</si>
  <si>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</si>
  <si>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</si>
  <si>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</si>
  <si>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</si>
  <si>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</si>
  <si>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</si>
  <si>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</si>
  <si>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</si>
  <si>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</si>
  <si>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</si>
  <si>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</si>
  <si>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</si>
  <si>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</si>
  <si>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</si>
  <si>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</si>
  <si>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</si>
  <si>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</si>
  <si>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</si>
  <si>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</si>
  <si>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</si>
  <si>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</si>
  <si>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</si>
  <si>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</si>
  <si>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</si>
  <si>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</si>
  <si>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</si>
  <si>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</si>
  <si>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</si>
  <si>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</si>
  <si>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</si>
  <si>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</si>
  <si>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</si>
  <si>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</si>
  <si>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</si>
  <si>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</si>
  <si>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</si>
  <si>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</si>
  <si>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</si>
  <si>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</si>
  <si>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</si>
  <si>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</si>
  <si>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</si>
  <si>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</si>
  <si>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</si>
  <si>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</si>
  <si>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</si>
  <si>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</si>
  <si>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</si>
  <si>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</si>
  <si>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</si>
  <si>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</si>
  <si>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</si>
  <si>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</si>
  <si>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</si>
  <si>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</si>
  <si>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</si>
  <si>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</si>
  <si>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</si>
  <si>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</si>
  <si>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</si>
  <si>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</si>
  <si>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</si>
  <si>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</si>
  <si>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</si>
  <si>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</si>
  <si>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</si>
  <si>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</si>
  <si>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</si>
  <si>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</si>
  <si>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</si>
  <si>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</si>
  <si>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</si>
  <si>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</si>
  <si>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</si>
  <si>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</si>
  <si>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</si>
  <si>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</si>
  <si>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</si>
  <si>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</si>
  <si>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</si>
  <si>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</si>
  <si>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</si>
  <si>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</si>
  <si>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</si>
  <si>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</si>
  <si>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</si>
  <si>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</si>
  <si>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</si>
  <si>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</si>
  <si>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</si>
  <si>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</si>
  <si>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</si>
  <si>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</si>
  <si>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</si>
  <si>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</si>
  <si>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</si>
  <si>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</si>
  <si>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</si>
  <si>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</si>
  <si>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</si>
  <si>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</si>
  <si>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</si>
  <si>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</si>
  <si>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</si>
  <si>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</si>
  <si>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</si>
  <si>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</si>
  <si>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</si>
  <si>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</si>
  <si>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</si>
  <si>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</si>
  <si>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</si>
  <si>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</si>
  <si>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</si>
  <si>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</si>
  <si>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</si>
  <si>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</si>
  <si>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</si>
  <si>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</si>
  <si>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</si>
  <si>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</si>
  <si>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</si>
  <si>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</si>
  <si>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</si>
  <si>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</si>
  <si>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</si>
  <si>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</si>
  <si>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</si>
  <si>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</si>
  <si>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</si>
  <si>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</si>
  <si>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</si>
  <si>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</si>
  <si>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</si>
  <si>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</si>
  <si>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</si>
  <si>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</si>
  <si>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</si>
  <si>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</si>
  <si>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</si>
  <si>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</si>
  <si>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</si>
  <si>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</si>
  <si>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</si>
  <si>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</si>
  <si>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</si>
  <si>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</si>
  <si>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</si>
  <si>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</si>
  <si>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</si>
  <si>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</si>
  <si>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</si>
  <si>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</si>
  <si>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</si>
  <si>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</si>
  <si>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</si>
  <si>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</si>
  <si>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</si>
  <si>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</si>
  <si>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</si>
  <si>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</si>
  <si>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</si>
  <si>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</si>
  <si>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</si>
  <si>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</si>
  <si>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</si>
  <si>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</si>
  <si>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</si>
  <si>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</si>
  <si>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</si>
  <si>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</si>
  <si>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</si>
  <si>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</si>
  <si>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</si>
  <si>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</si>
  <si>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</si>
  <si>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</si>
  <si>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</si>
  <si>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</si>
  <si>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</si>
  <si>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</si>
  <si>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</si>
  <si>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</si>
  <si>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</si>
  <si>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</si>
  <si>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</si>
  <si>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</si>
  <si>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</si>
  <si>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</si>
  <si>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</si>
  <si>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</si>
  <si>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</si>
  <si>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</si>
  <si>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</si>
  <si>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</si>
  <si>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</si>
  <si>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</si>
  <si>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</si>
  <si>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</si>
  <si>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</si>
  <si>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</si>
  <si>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</si>
  <si>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</si>
  <si>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</si>
  <si>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</si>
  <si>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</si>
  <si>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</si>
  <si>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</si>
  <si>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</si>
  <si>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</si>
  <si>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</si>
  <si>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</si>
  <si>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</si>
  <si>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</si>
  <si>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</si>
  <si>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</si>
  <si>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</si>
  <si>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</si>
  <si>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</si>
  <si>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</si>
  <si>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</si>
  <si>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</si>
  <si>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</si>
  <si>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</si>
  <si>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</si>
  <si>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</si>
  <si>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</si>
  <si>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</si>
  <si>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</si>
  <si>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</si>
  <si>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</si>
  <si>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</si>
  <si>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</si>
  <si>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</si>
  <si>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</si>
  <si>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</si>
  <si>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</si>
  <si>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</si>
  <si>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</si>
  <si>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</si>
  <si>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</si>
  <si>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</si>
  <si>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</si>
  <si>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</si>
  <si>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</si>
  <si>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</si>
  <si>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</si>
  <si>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</si>
  <si>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</si>
  <si>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</si>
  <si>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</si>
  <si>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</si>
  <si>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</si>
  <si>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</si>
  <si>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</si>
  <si>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</si>
  <si>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</si>
  <si>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</si>
  <si>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</si>
  <si>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</si>
  <si>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</si>
  <si>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</si>
  <si>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</si>
  <si>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</si>
  <si>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</si>
  <si>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</si>
  <si>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</si>
  <si>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</si>
  <si>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</si>
  <si>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</si>
  <si>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</si>
  <si>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</si>
  <si>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</si>
  <si>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</si>
  <si>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</si>
  <si>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</si>
  <si>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</si>
  <si>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</si>
  <si>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</si>
  <si>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</si>
  <si>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</si>
  <si>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</si>
  <si>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</si>
  <si>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</si>
  <si>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</si>
  <si>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</si>
  <si>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</si>
  <si>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</si>
  <si>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</si>
  <si>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</si>
  <si>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</si>
  <si>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</si>
  <si>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</si>
  <si>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</si>
  <si>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</si>
  <si>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</si>
  <si>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</si>
  <si>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</si>
  <si>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</si>
  <si>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</si>
  <si>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</si>
  <si>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</si>
  <si>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</si>
  <si>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</si>
  <si>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</si>
  <si>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</si>
  <si>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</si>
  <si>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</si>
  <si>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</si>
  <si>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</si>
  <si>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</si>
  <si>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</si>
  <si>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</si>
  <si>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</si>
  <si>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</si>
  <si>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</si>
  <si>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</si>
  <si>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</si>
  <si>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</si>
  <si>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</si>
  <si>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</si>
  <si>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</si>
  <si>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</si>
  <si>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</si>
  <si>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</si>
  <si>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</si>
  <si>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</si>
  <si>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</si>
  <si>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</si>
  <si>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</si>
  <si>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</si>
  <si>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</si>
  <si>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</si>
  <si>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</si>
  <si>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</si>
  <si>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</si>
  <si>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</si>
  <si>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</si>
  <si>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</si>
  <si>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</si>
  <si>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</si>
  <si>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</si>
  <si>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</si>
  <si>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</si>
  <si>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</si>
  <si>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</si>
  <si>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</si>
  <si>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</si>
  <si>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</si>
  <si>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</si>
  <si>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</si>
  <si>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</si>
  <si>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</si>
  <si>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</si>
  <si>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</si>
  <si>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</si>
  <si>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</si>
  <si>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</si>
  <si>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</si>
  <si>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</si>
  <si>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</si>
  <si>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</si>
  <si>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</si>
  <si>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</si>
  <si>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</si>
  <si>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</si>
  <si>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</si>
  <si>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</si>
  <si>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</si>
  <si>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</si>
  <si>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</si>
  <si>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</si>
  <si>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</si>
  <si>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</si>
  <si>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</si>
  <si>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</si>
  <si>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</si>
  <si>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</si>
  <si>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</si>
  <si>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</si>
  <si>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</si>
  <si>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</si>
  <si>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</si>
  <si>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</si>
  <si>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</si>
  <si>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</si>
  <si>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</si>
  <si>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</si>
  <si>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</si>
  <si>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</si>
  <si>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</si>
  <si>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</si>
  <si>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</si>
  <si>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</si>
  <si>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</si>
  <si>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</si>
  <si>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</si>
  <si>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</si>
  <si>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</si>
  <si>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</si>
  <si>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</si>
  <si>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</si>
  <si>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</si>
  <si>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</si>
  <si>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</si>
  <si>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</si>
  <si>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</si>
  <si>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</si>
  <si>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</si>
  <si>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</si>
  <si>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</si>
  <si>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</si>
  <si>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</si>
  <si>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</si>
  <si>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</si>
  <si>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</si>
  <si>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</si>
  <si>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</si>
  <si>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</si>
  <si>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</si>
  <si>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</si>
  <si>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</si>
  <si>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</si>
  <si>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</si>
  <si>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</si>
  <si>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</si>
  <si>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</si>
  <si>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</si>
  <si>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</si>
  <si>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</si>
  <si>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</si>
  <si>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</si>
  <si>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</si>
  <si>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</si>
  <si>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</si>
  <si>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</si>
  <si>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</si>
  <si>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</si>
  <si>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</si>
  <si>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</si>
  <si>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</si>
  <si>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</si>
  <si>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</si>
  <si>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</si>
  <si>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</si>
  <si>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</si>
  <si>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</si>
  <si>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</si>
  <si>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</si>
  <si>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</si>
  <si>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</si>
  <si>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</si>
  <si>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</si>
  <si>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</si>
  <si>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</si>
  <si>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</si>
  <si>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</si>
  <si>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</si>
  <si>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</si>
  <si>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</si>
  <si>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</si>
  <si>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</si>
  <si>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</si>
  <si>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</si>
  <si>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</si>
  <si>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</si>
  <si>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</si>
  <si>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</si>
  <si>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</si>
  <si>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</si>
  <si>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</si>
  <si>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</si>
  <si>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</si>
  <si>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</si>
  <si>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</si>
  <si>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</si>
  <si>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</si>
  <si>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</si>
  <si>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</si>
  <si>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</si>
  <si>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</si>
  <si>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</si>
  <si>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</si>
  <si>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</si>
  <si>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</si>
  <si>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</si>
  <si>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</si>
  <si>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</si>
  <si>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</si>
  <si>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</si>
  <si>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</si>
  <si>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</si>
  <si>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</si>
  <si>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</si>
  <si>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</si>
  <si>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</si>
  <si>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</si>
  <si>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</si>
  <si>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</si>
  <si>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</si>
  <si>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</si>
  <si>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</si>
  <si>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</si>
  <si>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</si>
  <si>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</si>
  <si>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</si>
  <si>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</si>
  <si>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</si>
  <si>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</si>
  <si>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</si>
  <si>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</si>
  <si>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</si>
  <si>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</si>
  <si>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</si>
  <si>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</si>
  <si>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</si>
  <si>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</si>
  <si>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</si>
  <si>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</si>
  <si>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</si>
  <si>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</si>
  <si>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</si>
  <si>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</si>
  <si>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</si>
  <si>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</si>
  <si>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</si>
  <si>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</si>
  <si>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</si>
  <si>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</si>
  <si>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</si>
  <si>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</si>
  <si>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</si>
  <si>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</si>
  <si>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</si>
  <si>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</si>
  <si>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</si>
  <si>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</si>
  <si>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</si>
  <si>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</si>
  <si>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</si>
  <si>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</si>
  <si>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</si>
  <si>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</si>
  <si>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</si>
  <si>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</si>
  <si>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</si>
  <si>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</si>
  <si>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</si>
  <si>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</si>
  <si>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</si>
  <si>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</si>
  <si>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</si>
  <si>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</si>
  <si>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</si>
  <si>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</si>
  <si>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</si>
  <si>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</si>
  <si>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</si>
  <si>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</si>
  <si>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</si>
  <si>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</si>
  <si>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</si>
  <si>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</si>
  <si>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</si>
  <si>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</si>
  <si>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</si>
  <si>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</si>
  <si>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</si>
  <si>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</si>
  <si>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</si>
  <si>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</si>
  <si>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</si>
  <si>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</si>
  <si>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</si>
  <si>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</si>
  <si>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</si>
  <si>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</si>
  <si>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</si>
  <si>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</si>
  <si>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</si>
  <si>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</si>
  <si>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</si>
  <si>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</si>
  <si>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</si>
  <si>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</si>
  <si>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</si>
  <si>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</si>
  <si>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</si>
  <si>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</si>
  <si>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</si>
  <si>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</si>
  <si>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</si>
  <si>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</si>
  <si>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</si>
  <si>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</si>
  <si>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</si>
  <si>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</si>
  <si>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</si>
  <si>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</si>
  <si>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</si>
  <si>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</si>
  <si>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</si>
  <si>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</si>
  <si>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</si>
  <si>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</si>
  <si>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</si>
  <si>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</si>
  <si>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</si>
  <si>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</si>
  <si>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</si>
  <si>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</si>
  <si>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</si>
  <si>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</si>
  <si>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</si>
  <si>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</si>
  <si>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</si>
  <si>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</si>
  <si>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</si>
  <si>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</si>
  <si>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</si>
  <si>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</si>
  <si>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</si>
  <si>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</si>
  <si>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</si>
  <si>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</si>
  <si>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</si>
  <si>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</si>
  <si>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</si>
  <si>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</si>
  <si>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</si>
  <si>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</si>
  <si>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</si>
  <si>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</si>
  <si>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</si>
  <si>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</si>
  <si>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</si>
  <si>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</si>
  <si>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</si>
  <si>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</si>
  <si>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</si>
  <si>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</si>
  <si>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</si>
  <si>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</si>
  <si>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</si>
  <si>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</si>
  <si>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</si>
  <si>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</si>
  <si>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</si>
  <si>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</si>
  <si>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</si>
  <si>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</si>
  <si>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</si>
  <si>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</si>
  <si>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</si>
  <si>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</si>
  <si>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</si>
  <si>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</si>
  <si>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</si>
  <si>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</si>
  <si>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</si>
  <si>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</si>
  <si>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</si>
  <si>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</si>
  <si>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</si>
  <si>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</si>
  <si>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</si>
  <si>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</si>
  <si>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</si>
  <si>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</si>
  <si>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</si>
  <si>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</si>
  <si>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</si>
  <si>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</si>
  <si>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</si>
  <si>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</si>
  <si>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</si>
  <si>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</si>
  <si>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</si>
  <si>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</si>
  <si>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</si>
  <si>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</si>
  <si>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</si>
  <si>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</si>
  <si>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</si>
  <si>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</si>
  <si>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</si>
  <si>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</si>
  <si>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</si>
  <si>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</si>
  <si>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</si>
  <si>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</si>
  <si>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</si>
  <si>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</si>
  <si>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</si>
  <si>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</si>
  <si>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</si>
  <si>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</si>
  <si>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</si>
  <si>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</si>
  <si>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</si>
  <si>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</si>
  <si>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</si>
  <si>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</si>
  <si>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</si>
  <si>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</si>
  <si>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</si>
  <si>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</si>
  <si>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</si>
  <si>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</si>
  <si>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</si>
  <si>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</si>
  <si>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</si>
  <si>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</si>
  <si>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</si>
  <si>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</si>
  <si>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</si>
  <si>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</si>
  <si>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</si>
  <si>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</si>
  <si>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</si>
  <si>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</si>
  <si>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</si>
  <si>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</si>
  <si>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</si>
  <si>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</si>
  <si>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</si>
  <si>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</si>
  <si>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</si>
  <si>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</si>
  <si>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</si>
  <si>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</si>
  <si>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</si>
  <si>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</si>
  <si>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</si>
  <si>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</si>
  <si>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</si>
  <si>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</si>
  <si>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</si>
  <si>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</si>
  <si>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</si>
  <si>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</si>
  <si>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</si>
  <si>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</si>
  <si>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</si>
  <si>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</si>
  <si>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</si>
  <si>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</si>
  <si>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</si>
  <si>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</si>
  <si>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</si>
  <si>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</si>
  <si>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</si>
  <si>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</si>
  <si>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</si>
  <si>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</si>
  <si>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</si>
  <si>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</si>
  <si>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</si>
  <si>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</si>
  <si>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</si>
  <si>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</si>
  <si>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</si>
  <si>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</si>
  <si>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</si>
  <si>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</si>
  <si>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</si>
  <si>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</si>
  <si>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</si>
  <si>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</si>
  <si>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</si>
  <si>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</si>
  <si>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</si>
  <si>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</si>
  <si>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</si>
  <si>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</si>
  <si>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</si>
  <si>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</si>
  <si>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</si>
  <si>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</si>
  <si>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</si>
  <si>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</si>
  <si>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</si>
  <si>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</si>
  <si>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</si>
  <si>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</si>
  <si>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</si>
  <si>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</si>
  <si>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</si>
  <si>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</si>
  <si>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</si>
  <si>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</si>
  <si>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</si>
  <si>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</si>
  <si>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</si>
  <si>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</si>
  <si>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</si>
  <si>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</si>
  <si>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</si>
  <si>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</si>
  <si>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</si>
  <si>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</si>
  <si>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</si>
  <si>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</si>
  <si>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</si>
  <si>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</si>
  <si>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</si>
  <si>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</si>
  <si>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</si>
  <si>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</si>
  <si>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</si>
  <si>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</si>
  <si>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</si>
  <si>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</si>
  <si>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</si>
  <si>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</si>
  <si>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</si>
  <si>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</si>
  <si>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</si>
  <si>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</si>
  <si>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</si>
  <si>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</si>
  <si>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</si>
  <si>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</si>
  <si>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</si>
  <si>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</si>
  <si>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</si>
  <si>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</si>
  <si>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</si>
  <si>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</si>
  <si>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</si>
  <si>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</si>
  <si>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</si>
  <si>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</si>
  <si>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</si>
  <si>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</si>
  <si>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</si>
  <si>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</si>
  <si>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</si>
  <si>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</si>
  <si>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</si>
  <si>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</si>
  <si>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</si>
  <si>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</si>
  <si>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</si>
  <si>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</si>
  <si>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</si>
  <si>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</si>
  <si>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</si>
  <si>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</si>
  <si>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</si>
  <si>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</si>
  <si>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</si>
  <si>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</si>
  <si>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</si>
  <si>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</si>
  <si>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</si>
  <si>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</si>
  <si>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</si>
  <si>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</si>
  <si>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</si>
  <si>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</si>
  <si>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</si>
  <si>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</si>
  <si>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</si>
  <si>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</si>
  <si>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</si>
  <si>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</si>
  <si>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</si>
  <si>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</si>
  <si>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</si>
  <si>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</si>
  <si>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</si>
  <si>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</si>
  <si>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</si>
  <si>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</si>
  <si>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</si>
  <si>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</si>
  <si>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</si>
  <si>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</si>
  <si>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</si>
  <si>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</si>
  <si>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</si>
  <si>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</si>
  <si>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</si>
  <si>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</si>
  <si>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</si>
  <si>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</si>
  <si>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</si>
  <si>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</si>
  <si>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</si>
  <si>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</si>
  <si>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</si>
  <si>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</si>
  <si>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</si>
  <si>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</si>
  <si>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</si>
  <si>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</si>
  <si>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</si>
  <si>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</si>
  <si>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</si>
  <si>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</si>
  <si>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</si>
  <si>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</si>
  <si>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</si>
  <si>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</si>
  <si>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</si>
  <si>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</si>
  <si>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</si>
  <si>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</si>
  <si>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</si>
  <si>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</si>
  <si>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</si>
  <si>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</si>
  <si>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</si>
  <si>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</si>
  <si>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</si>
  <si>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</si>
  <si>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</si>
  <si>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</si>
  <si>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</si>
  <si>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</si>
  <si>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</si>
  <si>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</si>
  <si>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</si>
  <si>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</si>
  <si>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</si>
  <si>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</si>
  <si>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</si>
  <si>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</si>
  <si>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</si>
  <si>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</si>
  <si>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</si>
  <si>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</si>
  <si>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</si>
  <si>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</si>
  <si>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</si>
  <si>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</si>
  <si>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</si>
  <si>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</si>
  <si>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</si>
  <si>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</si>
  <si>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</si>
  <si>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</si>
  <si>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</si>
  <si>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</si>
  <si>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</si>
  <si>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</si>
  <si>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</si>
  <si>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</si>
  <si>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</si>
  <si>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</si>
  <si>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</si>
  <si>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</si>
  <si>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</si>
  <si>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</si>
  <si>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</si>
  <si>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</si>
  <si>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</si>
  <si>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</si>
  <si>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</si>
  <si>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</si>
  <si>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</si>
  <si>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</si>
  <si>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</si>
  <si>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</si>
  <si>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</si>
  <si>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</si>
  <si>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</si>
  <si>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</si>
  <si>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</si>
  <si>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</si>
  <si>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</si>
  <si>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</si>
  <si>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</si>
  <si>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</si>
  <si>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</si>
  <si>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</si>
  <si>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</si>
  <si>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</si>
  <si>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</si>
  <si>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</si>
  <si>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</si>
  <si>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</si>
  <si>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</si>
  <si>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</si>
  <si>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</si>
  <si>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</si>
  <si>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</si>
  <si>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</si>
  <si>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</si>
  <si>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</si>
  <si>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</si>
  <si>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</si>
  <si>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</si>
  <si>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</si>
  <si>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</si>
  <si>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</si>
  <si>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</si>
  <si>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</si>
  <si>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</si>
  <si>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</si>
  <si>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</si>
  <si>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</si>
  <si>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</si>
  <si>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</si>
  <si>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</si>
  <si>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</si>
  <si>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</si>
  <si>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</si>
  <si>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</si>
  <si>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</si>
  <si>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</si>
  <si>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</si>
  <si>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</si>
  <si>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</si>
  <si>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</si>
  <si>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</si>
  <si>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</si>
  <si>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</si>
  <si>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</si>
  <si>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</si>
  <si>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</si>
  <si>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</si>
  <si>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</si>
  <si>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</si>
  <si>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</si>
  <si>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</si>
  <si>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</si>
  <si>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</si>
  <si>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</si>
  <si>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</si>
  <si>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</si>
  <si>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</si>
  <si>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</si>
  <si>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</si>
  <si>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</si>
  <si>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</si>
  <si>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</si>
  <si>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</si>
  <si>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</si>
  <si>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</si>
  <si>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</si>
  <si>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</si>
  <si>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</si>
  <si>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</si>
  <si>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</si>
  <si>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</si>
  <si>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</si>
  <si>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</si>
  <si>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</si>
  <si>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</si>
  <si>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</si>
  <si>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</si>
  <si>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</si>
  <si>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</si>
  <si>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</si>
  <si>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</si>
  <si>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</si>
  <si>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</si>
  <si>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</si>
  <si>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</si>
  <si>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</si>
  <si>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</si>
  <si>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</si>
  <si>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</si>
  <si>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</si>
  <si>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</si>
  <si>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</si>
  <si>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</si>
  <si>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</si>
  <si>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</si>
  <si>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</si>
  <si>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</si>
  <si>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</si>
  <si>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</si>
  <si>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</si>
  <si>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</si>
  <si>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</si>
  <si>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</si>
  <si>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</si>
  <si>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</si>
  <si>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</si>
  <si>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</si>
  <si>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</si>
  <si>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</si>
  <si>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</si>
  <si>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</si>
  <si>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</si>
  <si>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</si>
  <si>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</si>
  <si>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</si>
  <si>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</si>
  <si>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</si>
  <si>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</si>
  <si>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</si>
  <si>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</si>
  <si>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</si>
  <si>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</si>
  <si>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</si>
  <si>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</si>
  <si>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</si>
  <si>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</si>
  <si>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</si>
  <si>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</si>
  <si>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</si>
  <si>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</si>
  <si>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</si>
  <si>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</si>
  <si>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</si>
  <si>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</si>
  <si>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</si>
  <si>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</si>
  <si>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</si>
  <si>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</si>
  <si>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</si>
  <si>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</si>
  <si>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</si>
  <si>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</si>
  <si>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</si>
  <si>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</si>
  <si>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</si>
  <si>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</si>
  <si>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</si>
  <si>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</si>
  <si>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</si>
  <si>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</si>
  <si>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</si>
  <si>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</si>
  <si>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</si>
  <si>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</si>
  <si>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</si>
  <si>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</si>
  <si>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</si>
  <si>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</si>
  <si>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</si>
  <si>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</si>
  <si>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</si>
  <si>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</si>
  <si>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</si>
  <si>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</si>
  <si>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</si>
  <si>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</si>
  <si>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</si>
  <si>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</si>
  <si>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</si>
  <si>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</si>
  <si>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</si>
  <si>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</si>
  <si>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</si>
  <si>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</si>
  <si>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</si>
  <si>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</si>
  <si>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</si>
  <si>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</si>
  <si>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</si>
  <si>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</si>
  <si>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</si>
  <si>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</si>
  <si>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</si>
  <si>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</si>
  <si>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</si>
  <si>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</si>
  <si>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</si>
  <si>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</si>
  <si>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</si>
  <si>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</si>
  <si>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</si>
  <si>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</si>
  <si>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</si>
  <si>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</si>
  <si>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</si>
  <si>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</si>
  <si>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</si>
  <si>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</si>
  <si>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</si>
  <si>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</si>
  <si>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</si>
  <si>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</si>
  <si>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</si>
  <si>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</si>
  <si>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</si>
  <si>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</si>
  <si>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</si>
  <si>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</si>
  <si>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</si>
  <si>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</si>
  <si>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</si>
  <si>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</si>
  <si>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</si>
  <si>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</si>
  <si>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</si>
  <si>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</si>
  <si>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</si>
  <si>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</si>
  <si>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</si>
  <si>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</si>
  <si>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</si>
  <si>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</si>
  <si>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</si>
  <si>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</si>
  <si>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</si>
  <si>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</si>
  <si>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</si>
  <si>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</si>
  <si>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</si>
  <si>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</si>
  <si>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</si>
  <si>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</si>
  <si>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</si>
  <si>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</si>
  <si>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</si>
  <si>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</si>
  <si>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</si>
  <si>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</si>
  <si>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</si>
  <si>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</si>
  <si>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</si>
  <si>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</si>
  <si>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</si>
  <si>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</si>
  <si>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</si>
  <si>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</si>
  <si>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</si>
  <si>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</si>
  <si>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</si>
  <si>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</si>
  <si>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</si>
  <si>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</si>
  <si>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</si>
  <si>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</si>
  <si>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</si>
  <si>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</si>
  <si>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</si>
  <si>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</si>
  <si>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</si>
  <si>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</si>
  <si>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</si>
  <si>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</si>
  <si>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</si>
  <si>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</si>
  <si>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</si>
  <si>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</si>
  <si>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</si>
  <si>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</si>
  <si>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</si>
  <si>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</si>
  <si>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</si>
  <si>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</si>
  <si>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</si>
  <si>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</si>
  <si>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</si>
  <si>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</si>
  <si>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</si>
  <si>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</si>
  <si>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</si>
  <si>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</si>
  <si>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</si>
  <si>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</si>
  <si>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</si>
  <si>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</si>
  <si>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</si>
  <si>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</si>
  <si>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</si>
  <si>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</si>
  <si>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</si>
  <si>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</si>
  <si>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</si>
  <si>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</si>
  <si>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</si>
  <si>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</si>
  <si>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</si>
  <si>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</si>
  <si>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</si>
  <si>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</si>
  <si>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</si>
  <si>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</si>
  <si>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</si>
  <si>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</si>
  <si>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</si>
  <si>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</si>
  <si>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</si>
  <si>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</si>
  <si>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</si>
  <si>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</si>
  <si>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</si>
  <si>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</si>
  <si>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</si>
  <si>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</si>
  <si>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</si>
  <si>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</si>
  <si>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</si>
  <si>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</si>
  <si>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</si>
  <si>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</si>
  <si>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</si>
  <si>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</si>
  <si>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</si>
  <si>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</si>
  <si>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</si>
  <si>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</si>
  <si>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</si>
  <si>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</si>
  <si>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</si>
  <si>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</si>
  <si>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</si>
  <si>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</si>
  <si>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</si>
  <si>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</si>
  <si>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</si>
  <si>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</si>
  <si>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</si>
  <si>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</si>
  <si>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</si>
  <si>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</si>
  <si>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</si>
  <si>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</si>
  <si>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</si>
  <si>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</si>
  <si>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</si>
  <si>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</si>
  <si>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</si>
  <si>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</si>
  <si>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</si>
  <si>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</si>
  <si>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</si>
  <si>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</si>
  <si>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</si>
  <si>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</si>
  <si>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</si>
  <si>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</si>
  <si>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</si>
  <si>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</si>
  <si>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</si>
  <si>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</si>
  <si>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</si>
  <si>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</si>
  <si>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</si>
  <si>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</si>
  <si>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</si>
  <si>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</si>
  <si>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</si>
  <si>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</si>
  <si>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</si>
  <si>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</si>
  <si>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</si>
  <si>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</si>
  <si>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</si>
  <si>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</si>
  <si>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</si>
  <si>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</si>
  <si>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</si>
  <si>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</si>
  <si>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</si>
  <si>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</si>
  <si>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</si>
  <si>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</si>
  <si>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</si>
  <si>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</si>
  <si>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</si>
  <si>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</si>
  <si>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</si>
  <si>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</si>
  <si>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</si>
  <si>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</si>
  <si>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</si>
  <si>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</si>
  <si>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</si>
  <si>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</si>
  <si>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</si>
  <si>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</si>
  <si>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</si>
  <si>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</si>
  <si>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</si>
  <si>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</si>
  <si>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</si>
  <si>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</si>
  <si>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</si>
  <si>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</si>
  <si>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</si>
  <si>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</si>
  <si>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</si>
  <si>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</si>
  <si>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</si>
  <si>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</si>
  <si>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</si>
  <si>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</si>
  <si>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</si>
  <si>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</si>
  <si>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</si>
  <si>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</si>
  <si>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</si>
  <si>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</si>
  <si>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</si>
  <si>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</si>
  <si>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</si>
  <si>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</si>
  <si>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</si>
  <si>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</si>
  <si>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</si>
  <si>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</si>
  <si>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</si>
  <si>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</si>
  <si>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</si>
  <si>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</si>
  <si>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</si>
  <si>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</si>
  <si>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</si>
  <si>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</si>
  <si>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</si>
  <si>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</si>
  <si>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</si>
  <si>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</si>
  <si>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</si>
  <si>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</si>
  <si>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</si>
  <si>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</si>
  <si>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</si>
  <si>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</si>
  <si>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</si>
  <si>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</si>
  <si>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</si>
  <si>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</si>
  <si>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</si>
  <si>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</si>
  <si>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</si>
  <si>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</si>
  <si>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</si>
  <si>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</si>
  <si>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</si>
  <si>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</si>
  <si>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</si>
  <si>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</si>
  <si>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</si>
  <si>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</si>
  <si>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</si>
  <si>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</si>
  <si>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</si>
  <si>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</si>
  <si>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</si>
  <si>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</si>
  <si>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</si>
  <si>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</si>
  <si>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</si>
  <si>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</si>
  <si>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</si>
  <si>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</si>
  <si>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</si>
  <si>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</si>
  <si>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</si>
  <si>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</si>
  <si>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</si>
  <si>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</si>
  <si>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</si>
  <si>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</si>
  <si>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</si>
  <si>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</si>
  <si>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</si>
  <si>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</si>
  <si>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</si>
  <si>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</si>
  <si>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</si>
  <si>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</si>
  <si>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</si>
  <si>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</si>
  <si>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</si>
  <si>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</si>
  <si>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</si>
  <si>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</si>
  <si>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</si>
  <si>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</si>
  <si>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</si>
  <si>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</si>
  <si>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</si>
  <si>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</si>
  <si>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</si>
  <si>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</si>
  <si>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</si>
  <si>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</si>
  <si>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</si>
  <si>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</si>
  <si>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</si>
  <si>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</si>
  <si>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</si>
  <si>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</si>
  <si>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</si>
  <si>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</si>
  <si>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</si>
  <si>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</si>
  <si>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</si>
  <si>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</si>
  <si>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</si>
  <si>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</si>
  <si>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</si>
  <si>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</si>
  <si>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</si>
  <si>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</si>
  <si>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</si>
  <si>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</si>
  <si>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</si>
  <si>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</si>
  <si>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</si>
  <si>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</si>
  <si>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</si>
  <si>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</si>
  <si>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</si>
  <si>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</si>
  <si>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</si>
  <si>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</si>
  <si>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</si>
  <si>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</si>
  <si>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</si>
  <si>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</si>
  <si>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</si>
  <si>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</si>
  <si>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</si>
  <si>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</si>
  <si>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</si>
  <si>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</si>
  <si>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</si>
  <si>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</si>
  <si>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</si>
  <si>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</si>
  <si>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</si>
  <si>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</si>
  <si>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</si>
  <si>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</si>
  <si>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</si>
  <si>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</si>
  <si>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</si>
  <si>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</si>
  <si>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</si>
  <si>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</si>
  <si>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</si>
  <si>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</si>
  <si>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</si>
  <si>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</si>
  <si>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</si>
  <si>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</si>
  <si>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</si>
  <si>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</si>
  <si>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</si>
  <si>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</si>
  <si>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</si>
  <si>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</si>
  <si>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</si>
  <si>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</si>
  <si>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</si>
  <si>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</si>
  <si>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</si>
  <si>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</si>
  <si>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</si>
  <si>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</si>
  <si>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</si>
  <si>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</si>
  <si>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</si>
  <si>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</si>
  <si>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</si>
  <si>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</si>
  <si>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</si>
  <si>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</si>
  <si>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</si>
  <si>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</si>
  <si>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</si>
  <si>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</si>
  <si>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</si>
  <si>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</si>
  <si>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</si>
  <si>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</si>
  <si>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</si>
  <si>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</si>
  <si>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</si>
  <si>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</si>
  <si>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</si>
  <si>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</si>
  <si>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</si>
  <si>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</si>
  <si>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</si>
  <si>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</si>
  <si>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</si>
  <si>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</si>
  <si>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</si>
  <si>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</si>
  <si>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</si>
  <si>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</si>
  <si>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</si>
  <si>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</si>
  <si>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</si>
  <si>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</si>
  <si>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</si>
  <si>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</si>
  <si>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</si>
  <si>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</si>
  <si>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</si>
  <si>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</si>
  <si>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</si>
  <si>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</si>
  <si>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</si>
  <si>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</si>
  <si>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</si>
  <si>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</si>
  <si>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</si>
  <si>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</si>
  <si>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</si>
  <si>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</si>
  <si>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</si>
  <si>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</si>
  <si>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</si>
  <si>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</si>
  <si>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</si>
  <si>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</si>
  <si>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</si>
  <si>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</si>
  <si>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</si>
  <si>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</si>
  <si>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</si>
  <si>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</si>
  <si>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</si>
  <si>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</si>
  <si>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</si>
  <si>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</si>
  <si>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</si>
  <si>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</si>
  <si>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</si>
  <si>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</si>
  <si>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</si>
  <si>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</si>
  <si>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</si>
  <si>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</si>
  <si>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</si>
  <si>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</si>
  <si>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</si>
  <si>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</si>
  <si>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</si>
  <si>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</si>
  <si>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</si>
  <si>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</si>
  <si>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</si>
  <si>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</si>
  <si>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</si>
  <si>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</si>
  <si>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</si>
  <si>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</si>
  <si>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</si>
  <si>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</si>
  <si>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</si>
  <si>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</si>
  <si>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</si>
  <si>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</si>
  <si>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</si>
  <si>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</si>
  <si>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</si>
  <si>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</si>
  <si>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</si>
  <si>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</si>
  <si>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</si>
  <si>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</si>
  <si>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</si>
  <si>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</si>
  <si>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</si>
  <si>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</si>
  <si>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</si>
  <si>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</si>
  <si>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</si>
  <si>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</si>
  <si>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</si>
  <si>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</si>
  <si>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</si>
  <si>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</si>
  <si>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</si>
  <si>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</si>
  <si>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</si>
  <si>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</si>
  <si>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</si>
  <si>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</si>
  <si>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</si>
  <si>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</si>
  <si>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</si>
  <si>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</si>
  <si>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</si>
  <si>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</si>
  <si>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</si>
  <si>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</si>
  <si>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</si>
  <si>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</si>
  <si>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</si>
  <si>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</si>
  <si>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</si>
  <si>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</si>
  <si>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</si>
  <si>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</si>
  <si>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</si>
  <si>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</si>
  <si>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</si>
  <si>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</si>
  <si>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</si>
  <si>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</si>
  <si>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</si>
  <si>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</si>
  <si>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</si>
  <si>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</si>
  <si>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</si>
  <si>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</si>
  <si>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</si>
  <si>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</si>
  <si>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</si>
  <si>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</si>
  <si>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</si>
  <si>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</si>
  <si>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</si>
  <si>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</si>
  <si>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</si>
  <si>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</si>
  <si>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</si>
  <si>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</si>
  <si>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</si>
  <si>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</si>
  <si>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</si>
  <si>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</si>
  <si>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</si>
  <si>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</si>
  <si>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</si>
  <si>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</si>
  <si>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</si>
  <si>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</si>
  <si>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</si>
  <si>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</si>
  <si>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</si>
  <si>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</si>
  <si>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</si>
  <si>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</si>
  <si>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</si>
  <si>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</si>
  <si>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</si>
  <si>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</si>
  <si>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</si>
  <si>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</si>
  <si>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</si>
  <si>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</si>
  <si>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</si>
  <si>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</si>
  <si>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</si>
  <si>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</si>
  <si>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</si>
  <si>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</si>
  <si>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</si>
  <si>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</si>
  <si>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</si>
  <si>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</si>
  <si>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</si>
  <si>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</si>
  <si>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</si>
  <si>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</si>
  <si>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</si>
  <si>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</si>
  <si>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</si>
  <si>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</si>
  <si>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</si>
  <si>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</si>
  <si>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</si>
  <si>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</si>
  <si>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</si>
  <si>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</si>
  <si>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</si>
  <si>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</si>
  <si>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</si>
  <si>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</si>
  <si>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</si>
  <si>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</si>
  <si>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</si>
  <si>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</si>
  <si>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</si>
  <si>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</si>
  <si>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</si>
  <si>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</si>
  <si>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</si>
  <si>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</si>
  <si>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</si>
  <si>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</si>
  <si>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</si>
  <si>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</si>
  <si>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</si>
  <si>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</si>
  <si>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</si>
  <si>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</si>
  <si>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</si>
  <si>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</si>
  <si>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</si>
  <si>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</si>
  <si>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</si>
  <si>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</si>
  <si>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</si>
  <si>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</si>
  <si>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</si>
  <si>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</si>
  <si>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</si>
  <si>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</si>
  <si>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</si>
  <si>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</si>
  <si>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</si>
  <si>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</si>
  <si>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</si>
  <si>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</si>
  <si>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</si>
  <si>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</si>
  <si>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</si>
  <si>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</si>
  <si>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</si>
  <si>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</si>
  <si>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</si>
  <si>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</si>
  <si>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</si>
  <si>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</si>
  <si>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</si>
  <si>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</si>
  <si>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</si>
  <si>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</si>
  <si>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</si>
  <si>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</si>
  <si>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</si>
  <si>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</si>
  <si>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</si>
  <si>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</si>
  <si>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</si>
  <si>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</si>
  <si>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</si>
  <si>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</si>
  <si>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</si>
  <si>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</si>
  <si>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</si>
  <si>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</si>
  <si>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</si>
  <si>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</si>
  <si>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</si>
  <si>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</si>
  <si>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</si>
  <si>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</si>
  <si>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</si>
  <si>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</si>
  <si>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</si>
  <si>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</si>
  <si>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</si>
  <si>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</si>
  <si>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</si>
  <si>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</si>
  <si>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</si>
  <si>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</si>
  <si>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</si>
  <si>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</si>
  <si>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</si>
  <si>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</si>
  <si>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</si>
  <si>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</si>
  <si>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</si>
  <si>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</si>
  <si>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</si>
  <si>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</si>
  <si>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</si>
  <si>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</si>
  <si>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</si>
  <si>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</si>
  <si>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</si>
  <si>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</si>
  <si>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</si>
  <si>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</si>
  <si>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</si>
  <si>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</si>
  <si>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</si>
  <si>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</si>
  <si>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</si>
  <si>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</si>
  <si>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</si>
  <si>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</si>
  <si>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</si>
  <si>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</si>
  <si>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</si>
  <si>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</si>
  <si>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</si>
  <si>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</si>
  <si>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</si>
  <si>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</si>
  <si>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</si>
  <si>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</si>
  <si>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</si>
  <si>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</si>
  <si>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</si>
  <si>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</si>
  <si>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</si>
  <si>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</si>
  <si>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</si>
  <si>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</si>
  <si>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</si>
  <si>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</si>
  <si>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</si>
  <si>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</si>
  <si>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</si>
  <si>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</si>
  <si>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</si>
  <si>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</si>
  <si>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</si>
  <si>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</si>
  <si>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</si>
  <si>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</si>
  <si>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</si>
  <si>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</si>
  <si>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</si>
  <si>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</si>
  <si>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</si>
  <si>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</si>
  <si>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</si>
  <si>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</si>
  <si>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</si>
  <si>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</si>
  <si>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</si>
  <si>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</si>
  <si>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</si>
  <si>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</si>
  <si>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</si>
  <si>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</si>
  <si>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</si>
  <si>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</si>
  <si>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</si>
  <si>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</si>
  <si>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</si>
  <si>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</si>
  <si>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</si>
  <si>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</si>
  <si>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</si>
  <si>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</si>
  <si>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</si>
  <si>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</si>
  <si>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</si>
  <si>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</si>
  <si>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</si>
  <si>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</si>
  <si>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</si>
  <si>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</si>
  <si>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</si>
  <si>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</si>
  <si>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</si>
  <si>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</si>
  <si>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</si>
  <si>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</si>
  <si>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</si>
  <si>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</si>
  <si>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</si>
  <si>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</si>
  <si>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</si>
  <si>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</si>
  <si>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</si>
  <si>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</si>
  <si>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</si>
  <si>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</si>
  <si>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</si>
  <si>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</si>
  <si>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</si>
  <si>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</si>
  <si>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</si>
  <si>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</si>
  <si>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</si>
  <si>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</si>
  <si>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</si>
  <si>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</si>
  <si>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</si>
  <si>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</si>
  <si>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</si>
  <si>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</si>
  <si>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</si>
  <si>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</si>
  <si>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</si>
  <si>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</si>
  <si>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</si>
  <si>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</si>
  <si>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</si>
  <si>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</si>
  <si>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</si>
  <si>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</si>
  <si>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</si>
  <si>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</si>
  <si>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</si>
  <si>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</si>
  <si>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</si>
  <si>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</si>
  <si>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</si>
  <si>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</si>
  <si>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</si>
  <si>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</si>
  <si>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</si>
  <si>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</si>
  <si>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</si>
  <si>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</si>
  <si>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</si>
  <si>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</si>
  <si>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</si>
  <si>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</si>
  <si>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</si>
  <si>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</si>
  <si>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</si>
  <si>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</si>
  <si>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</si>
  <si>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</si>
  <si>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</si>
  <si>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</si>
  <si>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</si>
  <si>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</si>
  <si>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</si>
  <si>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</si>
  <si>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</si>
  <si>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</si>
  <si>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</si>
  <si>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</si>
  <si>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</si>
  <si>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</si>
  <si>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</si>
  <si>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</si>
  <si>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</si>
  <si>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</si>
  <si>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</si>
  <si>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</si>
  <si>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</si>
  <si>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</si>
  <si>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</si>
  <si>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</si>
  <si>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</si>
  <si>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</si>
  <si>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</si>
  <si>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</si>
  <si>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</si>
  <si>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</si>
  <si>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</si>
  <si>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</si>
  <si>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</si>
  <si>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</si>
  <si>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</si>
  <si>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</si>
  <si>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</si>
  <si>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</si>
  <si>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</si>
  <si>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</si>
  <si>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</si>
  <si>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</si>
  <si>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</si>
  <si>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</si>
  <si>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</si>
  <si>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</si>
  <si>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</si>
  <si>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</si>
  <si>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</si>
  <si>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</si>
  <si>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</si>
  <si>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</si>
  <si>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</si>
  <si>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</si>
  <si>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</si>
  <si>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</si>
  <si>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</si>
  <si>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</si>
  <si>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</si>
  <si>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</si>
  <si>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</si>
  <si>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</si>
  <si>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</si>
  <si>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</si>
  <si>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</si>
  <si>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</si>
  <si>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</si>
  <si>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</si>
  <si>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</si>
  <si>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</si>
  <si>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</si>
  <si>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</si>
  <si>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</si>
  <si>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</si>
  <si>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</si>
  <si>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</si>
  <si>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</si>
  <si>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</si>
  <si>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</si>
  <si>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</si>
  <si>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</si>
  <si>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</si>
  <si>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</si>
  <si>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</si>
  <si>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</si>
  <si>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</si>
  <si>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</si>
  <si>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</si>
  <si>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</si>
  <si>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</si>
  <si>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</si>
  <si>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</si>
  <si>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</si>
  <si>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</si>
  <si>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</si>
  <si>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</si>
  <si>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</si>
  <si>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</si>
  <si>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</si>
  <si>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</si>
  <si>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</si>
  <si>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</si>
  <si>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</si>
  <si>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</si>
  <si>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</si>
  <si>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</si>
  <si>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</si>
  <si>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</si>
  <si>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</si>
  <si>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</si>
  <si>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</si>
  <si>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</si>
  <si>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</si>
  <si>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</si>
  <si>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</si>
  <si>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</si>
  <si>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</si>
  <si>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</si>
  <si>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</si>
  <si>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</si>
  <si>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</si>
  <si>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</si>
  <si>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</si>
  <si>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</si>
  <si>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</si>
  <si>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</si>
  <si>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</si>
  <si>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</si>
  <si>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</si>
  <si>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</si>
  <si>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</si>
  <si>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</si>
  <si>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</si>
  <si>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</si>
  <si>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</si>
  <si>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</si>
  <si>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</si>
  <si>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</si>
  <si>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</si>
  <si>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</si>
  <si>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</si>
  <si>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</si>
  <si>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</si>
  <si>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</si>
  <si>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</si>
  <si>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</si>
  <si>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</si>
  <si>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</si>
  <si>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</si>
  <si>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</si>
  <si>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</si>
  <si>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</si>
  <si>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</si>
  <si>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</si>
  <si>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</si>
  <si>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</si>
  <si>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</si>
  <si>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</si>
  <si>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</si>
  <si>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</si>
  <si>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</si>
  <si>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</si>
  <si>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</si>
  <si>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</si>
  <si>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</si>
  <si>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</si>
  <si>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</si>
  <si>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</si>
  <si>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</si>
  <si>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</si>
  <si>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</si>
  <si>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</si>
  <si>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</si>
  <si>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</si>
  <si>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</si>
  <si>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</si>
  <si>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</si>
  <si>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</si>
  <si>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</si>
  <si>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</si>
  <si>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</si>
  <si>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</si>
  <si>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</si>
  <si>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</si>
  <si>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</si>
  <si>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</si>
  <si>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</si>
  <si>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</si>
  <si>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</si>
  <si>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</si>
  <si>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</si>
  <si>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</si>
  <si>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</si>
  <si>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</si>
  <si>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</si>
  <si>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</si>
  <si>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</si>
  <si>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</si>
  <si>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</si>
  <si>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</si>
  <si>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</si>
  <si>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</si>
  <si>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</si>
  <si>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</si>
  <si>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</si>
  <si>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</si>
  <si>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</si>
  <si>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</si>
  <si>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</si>
  <si>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</si>
  <si>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</si>
  <si>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</si>
  <si>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</si>
  <si>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</si>
  <si>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</si>
  <si>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</si>
  <si>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</si>
  <si>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</si>
  <si>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</si>
  <si>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</si>
  <si>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</si>
  <si>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</si>
  <si>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</si>
  <si>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</si>
  <si>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</si>
  <si>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</si>
  <si>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</si>
  <si>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</si>
  <si>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</si>
  <si>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</si>
  <si>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</si>
  <si>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</si>
  <si>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</si>
  <si>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</si>
  <si>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</si>
  <si>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</si>
  <si>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</si>
  <si>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</si>
  <si>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</si>
  <si>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</si>
  <si>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</si>
  <si>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</si>
  <si>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</si>
  <si>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</si>
  <si>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</si>
  <si>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</si>
  <si>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</si>
  <si>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</si>
  <si>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</si>
  <si>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</si>
  <si>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</si>
  <si>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</si>
  <si>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</si>
  <si>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</si>
  <si>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</si>
  <si>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</si>
  <si>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</si>
  <si>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</si>
  <si>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</si>
  <si>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</si>
  <si>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</si>
  <si>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</si>
  <si>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</si>
  <si>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</si>
  <si>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</si>
  <si>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</si>
  <si>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</si>
  <si>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</si>
  <si>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</si>
  <si>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</si>
  <si>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</si>
  <si>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</si>
  <si>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</si>
  <si>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</si>
  <si>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</si>
  <si>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</si>
  <si>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</si>
  <si>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</si>
  <si>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</si>
  <si>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</si>
  <si>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</si>
  <si>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</si>
  <si>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</si>
  <si>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</si>
  <si>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</si>
  <si>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</si>
  <si>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</si>
  <si>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</si>
  <si>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</si>
  <si>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</si>
  <si>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</si>
  <si>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</si>
  <si>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</si>
  <si>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</si>
  <si>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</si>
  <si>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</si>
  <si>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</si>
  <si>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</si>
  <si>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</si>
  <si>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</si>
  <si>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</si>
  <si>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</si>
  <si>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</si>
  <si>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</si>
  <si>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</si>
  <si>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</si>
  <si>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</si>
  <si>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</si>
  <si>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</si>
  <si>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</si>
  <si>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</si>
  <si>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</si>
  <si>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</si>
  <si>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</si>
  <si>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</si>
  <si>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</si>
  <si>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</si>
  <si>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</si>
  <si>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</si>
  <si>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</si>
  <si>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</si>
  <si>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</si>
  <si>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</si>
  <si>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</si>
  <si>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</si>
  <si>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</si>
  <si>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</si>
  <si>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</si>
  <si>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</si>
  <si>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</si>
  <si>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</si>
  <si>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</si>
  <si>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</si>
  <si>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</si>
  <si>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</si>
  <si>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</si>
  <si>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</si>
  <si>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</si>
  <si>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</si>
  <si>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</si>
  <si>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</si>
  <si>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</si>
  <si>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</si>
  <si>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</si>
  <si>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</si>
  <si>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</si>
  <si>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</si>
  <si>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</si>
  <si>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</si>
  <si>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</si>
  <si>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</si>
  <si>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</si>
  <si>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</si>
  <si>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</si>
  <si>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</si>
  <si>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</si>
  <si>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</si>
  <si>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</si>
  <si>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</si>
  <si>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</si>
  <si>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</si>
  <si>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</si>
  <si>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</si>
  <si>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</si>
  <si>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</si>
  <si>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</si>
  <si>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</si>
  <si>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</si>
  <si>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</si>
  <si>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</si>
  <si>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</si>
  <si>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</si>
  <si>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</si>
  <si>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</si>
  <si>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</si>
  <si>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</si>
  <si>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</si>
  <si>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</si>
  <si>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</si>
  <si>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</si>
  <si>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</si>
  <si>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</si>
  <si>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</si>
  <si>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</si>
  <si>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</si>
  <si>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</si>
  <si>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</si>
  <si>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</si>
  <si>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</si>
  <si>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</si>
  <si>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</si>
  <si>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</si>
  <si>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</si>
  <si>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</si>
  <si>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</si>
  <si>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</si>
  <si>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</si>
  <si>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</si>
  <si>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</si>
  <si>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</si>
  <si>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</si>
  <si>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</si>
  <si>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</si>
  <si>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</si>
  <si>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</si>
  <si>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</si>
  <si>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</si>
  <si>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</si>
  <si>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</si>
  <si>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</si>
  <si>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</si>
  <si>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</si>
  <si>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</si>
  <si>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</si>
  <si>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</si>
  <si>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</si>
  <si>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</si>
  <si>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</si>
  <si>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</si>
  <si>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</si>
  <si>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</si>
  <si>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</si>
  <si>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</si>
  <si>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</si>
  <si>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</si>
  <si>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</si>
  <si>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</si>
  <si>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</si>
  <si>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</si>
  <si>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</si>
  <si>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</si>
  <si>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</si>
  <si>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</si>
  <si>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</si>
  <si>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</si>
  <si>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</si>
  <si>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</si>
  <si>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</si>
  <si>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</si>
  <si>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</si>
  <si>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</si>
  <si>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</si>
  <si>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</si>
  <si>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</si>
  <si>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</si>
  <si>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</si>
  <si>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</si>
  <si>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</si>
  <si>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</si>
  <si>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</si>
  <si>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</si>
  <si>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</si>
  <si>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</si>
  <si>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</si>
  <si>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</si>
  <si>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</si>
  <si>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</si>
  <si>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</si>
  <si>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</si>
  <si>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</si>
  <si>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</si>
  <si>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</si>
  <si>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</si>
  <si>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</si>
  <si>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</si>
  <si>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</si>
  <si>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</si>
  <si>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</si>
  <si>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</si>
  <si>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</si>
  <si>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</si>
  <si>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</si>
  <si>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</si>
  <si>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</si>
  <si>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</si>
  <si>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</si>
  <si>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</si>
  <si>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</si>
  <si>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</si>
  <si>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</si>
  <si>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</si>
  <si>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</si>
  <si>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</si>
  <si>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</si>
  <si>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</si>
  <si>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</si>
  <si>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</si>
  <si>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</si>
  <si>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</si>
  <si>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</si>
  <si>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</si>
  <si>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</si>
  <si>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</si>
  <si>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</si>
  <si>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</si>
  <si>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</si>
  <si>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</si>
  <si>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</si>
  <si>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</si>
  <si>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</si>
  <si>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</si>
  <si>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</si>
  <si>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</si>
  <si>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</si>
  <si>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</si>
  <si>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</si>
  <si>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</si>
  <si>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</si>
  <si>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</si>
  <si>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</si>
  <si>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</si>
  <si>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</si>
  <si>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</si>
  <si>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</si>
  <si>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</si>
  <si>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</si>
  <si>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</si>
  <si>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</si>
  <si>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</si>
  <si>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</si>
  <si>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</si>
  <si>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</si>
  <si>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</si>
  <si>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</si>
  <si>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</si>
  <si>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</si>
  <si>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</si>
  <si>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</si>
  <si>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</si>
  <si>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</si>
  <si>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</si>
  <si>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</si>
  <si>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</si>
  <si>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</si>
  <si>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</si>
  <si>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</si>
  <si>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</si>
  <si>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</si>
  <si>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</si>
  <si>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</si>
  <si>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</si>
  <si>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</si>
  <si>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</si>
  <si>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</si>
  <si>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</si>
  <si>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</si>
  <si>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</si>
  <si>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</si>
  <si>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</si>
  <si>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</si>
  <si>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</si>
  <si>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</si>
  <si>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</si>
  <si>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</si>
  <si>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</si>
  <si>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</si>
  <si>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</si>
  <si>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</si>
  <si>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</si>
  <si>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</si>
  <si>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</si>
  <si>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</si>
  <si>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</si>
  <si>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</si>
  <si>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</si>
  <si>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</si>
  <si>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</si>
  <si>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</si>
  <si>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</si>
  <si>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</si>
  <si>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</si>
  <si>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</si>
  <si>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</si>
  <si>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</si>
  <si>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</si>
  <si>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</si>
  <si>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</si>
  <si>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</si>
  <si>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</si>
  <si>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</si>
  <si>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</si>
  <si>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</si>
  <si>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</si>
  <si>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</si>
  <si>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</si>
  <si>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</si>
  <si>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</si>
  <si>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</si>
  <si>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</si>
  <si>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</si>
  <si>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</si>
  <si>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</si>
  <si>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</si>
  <si>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</si>
  <si>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</si>
  <si>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</si>
  <si>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</si>
  <si>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</si>
  <si>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</si>
  <si>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</si>
  <si>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</si>
  <si>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</si>
  <si>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</si>
  <si>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</si>
  <si>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</si>
  <si>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</si>
  <si>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</si>
  <si>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</si>
  <si>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</si>
  <si>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</si>
  <si>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</si>
  <si>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</si>
  <si>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</si>
  <si>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</si>
  <si>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</si>
  <si>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</si>
  <si>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</si>
  <si>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</si>
  <si>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</si>
  <si>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</si>
  <si>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</si>
  <si>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</si>
  <si>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</si>
  <si>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</si>
  <si>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</si>
  <si>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</si>
  <si>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</si>
  <si>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</si>
  <si>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</si>
  <si>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</si>
  <si>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</si>
  <si>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</si>
  <si>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</si>
  <si>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</si>
  <si>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</si>
  <si>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</si>
  <si>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</si>
  <si>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</si>
  <si>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</si>
  <si>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</si>
  <si>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</si>
  <si>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</si>
  <si>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</si>
  <si>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</si>
  <si>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</si>
  <si>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</si>
  <si>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</si>
  <si>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</si>
  <si>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</si>
  <si>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</si>
  <si>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</si>
  <si>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</si>
  <si>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</si>
  <si>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</si>
  <si>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</si>
  <si>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</si>
  <si>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</si>
  <si>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</si>
  <si>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</si>
  <si>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</si>
  <si>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</si>
  <si>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</si>
  <si>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</si>
  <si>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</si>
  <si>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</si>
  <si>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</si>
  <si>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</si>
  <si>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</si>
  <si>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</si>
  <si>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</si>
  <si>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</si>
  <si>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</si>
  <si>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</si>
  <si>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</si>
  <si>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</si>
  <si>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</si>
  <si>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</si>
  <si>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</si>
  <si>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</si>
  <si>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</si>
  <si>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</si>
  <si>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</si>
  <si>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</si>
  <si>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</si>
  <si>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</si>
  <si>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</si>
  <si>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</si>
  <si>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</si>
  <si>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</si>
  <si>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</si>
  <si>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</si>
  <si>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</si>
  <si>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</si>
  <si>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</si>
  <si>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</si>
  <si>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</si>
  <si>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</si>
  <si>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</si>
  <si>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</si>
  <si>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</si>
  <si>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</si>
  <si>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</si>
  <si>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</si>
  <si>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</si>
  <si>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</si>
  <si>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</si>
  <si>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</si>
  <si>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</si>
  <si>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</si>
  <si>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</si>
  <si>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</si>
  <si>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</si>
  <si>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</si>
  <si>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</si>
  <si>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</si>
  <si>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</si>
  <si>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</si>
  <si>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</si>
  <si>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</si>
  <si>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</si>
  <si>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</si>
  <si>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</si>
  <si>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</si>
  <si>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</si>
  <si>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</si>
  <si>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</si>
  <si>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</si>
  <si>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</si>
  <si>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</si>
  <si>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</si>
  <si>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</si>
  <si>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</si>
  <si>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</si>
  <si>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</si>
  <si>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</si>
  <si>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</si>
  <si>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</si>
  <si>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</si>
  <si>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</si>
  <si>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</si>
  <si>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</si>
  <si>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</si>
  <si>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</si>
  <si>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</si>
  <si>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</si>
  <si>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</si>
  <si>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</si>
  <si>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</si>
  <si>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</si>
  <si>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</si>
  <si>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</si>
  <si>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</si>
  <si>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</si>
  <si>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</si>
  <si>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</si>
  <si>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</si>
  <si>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</si>
  <si>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</si>
  <si>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</si>
  <si>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</si>
  <si>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</si>
  <si>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</si>
  <si>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</si>
  <si>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</si>
  <si>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</si>
  <si>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</si>
  <si>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</si>
  <si>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</si>
  <si>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</si>
  <si>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</si>
  <si>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</si>
  <si>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</si>
  <si>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</si>
  <si>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</si>
  <si>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</si>
  <si>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</si>
  <si>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</si>
  <si>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</si>
  <si>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</si>
  <si>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</si>
  <si>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</si>
  <si>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</si>
  <si>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</si>
  <si>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</si>
  <si>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</si>
  <si>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</si>
  <si>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</si>
  <si>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</si>
  <si>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</si>
  <si>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</si>
  <si>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</si>
  <si>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</si>
  <si>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</si>
  <si>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</si>
  <si>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</si>
  <si>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</si>
  <si>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</si>
  <si>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</si>
  <si>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</si>
  <si>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</si>
  <si>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</si>
  <si>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</si>
  <si>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</si>
  <si>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</si>
  <si>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</si>
  <si>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</si>
  <si>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</si>
  <si>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</si>
  <si>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</si>
  <si>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</si>
  <si>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</si>
  <si>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</si>
  <si>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</si>
  <si>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</si>
  <si>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</si>
  <si>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</si>
  <si>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</si>
  <si>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</si>
  <si>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</si>
  <si>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</si>
  <si>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</si>
  <si>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</si>
  <si>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</si>
  <si>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</si>
  <si>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</si>
  <si>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</si>
  <si>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</si>
  <si>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</si>
  <si>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</si>
  <si>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</si>
  <si>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</si>
  <si>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</si>
  <si>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</si>
  <si>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</si>
  <si>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</si>
  <si>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</si>
  <si>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</si>
  <si>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</si>
  <si>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</si>
  <si>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</si>
  <si>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</si>
  <si>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</si>
  <si>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</si>
  <si>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</si>
  <si>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</si>
  <si>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</si>
  <si>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</si>
  <si>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</si>
  <si>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</si>
  <si>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</si>
  <si>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</si>
  <si>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</si>
  <si>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</si>
  <si>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</si>
  <si>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</si>
  <si>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</si>
  <si>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</si>
  <si>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</si>
  <si>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</si>
  <si>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</si>
  <si>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</si>
  <si>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</si>
  <si>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</si>
  <si>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</si>
  <si>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</si>
  <si>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</si>
  <si>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</si>
  <si>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</si>
  <si>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</si>
  <si>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</si>
  <si>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</si>
  <si>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</si>
  <si>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</si>
  <si>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</si>
  <si>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</si>
  <si>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</si>
  <si>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</si>
  <si>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</si>
  <si>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</si>
  <si>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</si>
  <si>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</si>
  <si>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</si>
  <si>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</si>
  <si>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</si>
  <si>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</si>
  <si>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</si>
  <si>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</si>
  <si>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</si>
  <si>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</si>
  <si>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</si>
  <si>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</si>
  <si>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</si>
  <si>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</si>
  <si>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</si>
  <si>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</si>
  <si>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</si>
  <si>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</si>
  <si>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</si>
  <si>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</si>
  <si>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</si>
  <si>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</si>
  <si>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</si>
  <si>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</si>
  <si>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</si>
  <si>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</si>
  <si>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</si>
  <si>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</si>
  <si>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</si>
  <si>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</si>
  <si>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</si>
  <si>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</si>
  <si>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</si>
  <si>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</si>
  <si>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</si>
  <si>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</si>
  <si>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</si>
  <si>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</si>
  <si>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</si>
  <si>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</si>
  <si>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</si>
  <si>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</si>
  <si>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</si>
  <si>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</si>
  <si>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</si>
  <si>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</si>
  <si>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</si>
  <si>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</si>
  <si>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</si>
  <si>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</si>
  <si>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</si>
  <si>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</si>
  <si>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</si>
  <si>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</si>
  <si>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</si>
  <si>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</si>
  <si>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</si>
  <si>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</si>
  <si>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</si>
  <si>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</si>
  <si>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</si>
  <si>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</si>
  <si>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</si>
  <si>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</si>
  <si>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</si>
  <si>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</si>
  <si>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</si>
  <si>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</si>
  <si>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</si>
  <si>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</si>
  <si>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</si>
  <si>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</si>
  <si>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</si>
  <si>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</si>
  <si>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</si>
  <si>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</si>
  <si>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</si>
  <si>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</si>
  <si>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</si>
  <si>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</si>
  <si>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</si>
  <si>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</si>
  <si>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</si>
  <si>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</si>
  <si>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</si>
  <si>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</si>
  <si>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</si>
  <si>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</si>
  <si>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</si>
  <si>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</si>
  <si>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</si>
  <si>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</si>
  <si>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</si>
  <si>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</si>
  <si>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</si>
  <si>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</si>
  <si>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</si>
  <si>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</si>
  <si>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</si>
  <si>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</si>
  <si>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</si>
  <si>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</si>
  <si>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</si>
  <si>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</si>
  <si>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</si>
  <si>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</si>
  <si>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</si>
  <si>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</si>
  <si>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</si>
  <si>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</si>
  <si>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</si>
  <si>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</si>
  <si>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</si>
  <si>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</si>
  <si>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</si>
  <si>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</si>
  <si>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</si>
  <si>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</si>
  <si>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</si>
  <si>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</si>
  <si>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</si>
  <si>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</si>
  <si>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</si>
  <si>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</si>
  <si>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</si>
  <si>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</si>
  <si>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</si>
  <si>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</si>
  <si>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</si>
  <si>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</si>
  <si>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</si>
  <si>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</si>
  <si>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</si>
  <si>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</si>
  <si>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</si>
  <si>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</si>
  <si>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</si>
  <si>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</si>
  <si>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</si>
  <si>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</si>
  <si>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</si>
  <si>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</si>
  <si>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</si>
  <si>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</si>
  <si>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</si>
  <si>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</si>
  <si>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</si>
  <si>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</si>
  <si>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</si>
  <si>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</si>
  <si>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</si>
  <si>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</si>
  <si>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</si>
  <si>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</si>
  <si>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</si>
  <si>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</si>
  <si>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</si>
  <si>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</si>
  <si>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</si>
  <si>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</si>
  <si>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</si>
  <si>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</si>
  <si>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</si>
  <si>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</si>
  <si>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</si>
  <si>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</si>
  <si>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</si>
  <si>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</si>
  <si>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</si>
  <si>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</si>
  <si>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</si>
  <si>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</si>
  <si>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</si>
  <si>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</si>
  <si>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</si>
  <si>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</si>
  <si>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</si>
  <si>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</si>
  <si>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</si>
  <si>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</si>
  <si>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</si>
  <si>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</si>
  <si>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</si>
  <si>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</si>
  <si>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</si>
  <si>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</si>
  <si>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</si>
  <si>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</si>
  <si>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</si>
  <si>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</si>
  <si>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</si>
  <si>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</si>
  <si>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</si>
  <si>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</si>
  <si>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</si>
  <si>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</si>
  <si>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</si>
  <si>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</si>
  <si>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</si>
  <si>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</si>
  <si>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</si>
  <si>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</si>
  <si>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</si>
  <si>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</si>
  <si>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</si>
  <si>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</si>
  <si>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</si>
  <si>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</si>
  <si>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</si>
  <si>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</si>
  <si>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</si>
  <si>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</si>
  <si>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</si>
  <si>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</si>
  <si>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</si>
  <si>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</si>
  <si>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</si>
  <si>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</si>
  <si>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</si>
  <si>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</si>
  <si>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</si>
  <si>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</si>
  <si>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</si>
  <si>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</si>
  <si>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</si>
  <si>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</si>
  <si>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</si>
  <si>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</si>
  <si>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</si>
  <si>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</si>
  <si>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</si>
  <si>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</si>
  <si>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</si>
  <si>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</si>
  <si>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</si>
  <si>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</si>
  <si>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</si>
  <si>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</si>
  <si>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</si>
  <si>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</si>
  <si>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</si>
  <si>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</si>
  <si>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</si>
  <si>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</si>
  <si>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</si>
  <si>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</si>
  <si>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</si>
  <si>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</si>
  <si>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</si>
  <si>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</si>
  <si>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</si>
  <si>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</si>
  <si>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</si>
  <si>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</si>
  <si>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</si>
  <si>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</si>
  <si>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</si>
  <si>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</si>
  <si>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</si>
  <si>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</si>
  <si>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</si>
  <si>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</si>
  <si>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</si>
  <si>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</si>
  <si>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</si>
  <si>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</si>
  <si>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</si>
  <si>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</si>
  <si>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</si>
  <si>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</si>
  <si>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</si>
  <si>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</si>
  <si>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</si>
  <si>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</si>
  <si>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</si>
  <si>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</si>
  <si>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</si>
  <si>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</si>
  <si>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</si>
  <si>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</si>
  <si>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</si>
  <si>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</si>
  <si>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</si>
  <si>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</si>
  <si>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</si>
  <si>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</si>
  <si>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</si>
  <si>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</si>
  <si>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</si>
  <si>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</si>
  <si>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</si>
  <si>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</si>
  <si>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</si>
  <si>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</si>
  <si>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</si>
  <si>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</si>
  <si>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</si>
  <si>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</si>
  <si>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</si>
  <si>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</si>
  <si>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</si>
  <si>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</si>
  <si>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</si>
  <si>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</si>
  <si>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</si>
  <si>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</si>
  <si>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</si>
  <si>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</si>
  <si>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</si>
  <si>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</si>
  <si>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</si>
  <si>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</si>
  <si>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</si>
  <si>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</si>
  <si>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</si>
  <si>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</si>
  <si>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</si>
  <si>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</si>
  <si>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</si>
  <si>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</si>
  <si>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</si>
  <si>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</si>
  <si>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</si>
  <si>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</si>
  <si>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</si>
  <si>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</si>
  <si>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</si>
  <si>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</si>
  <si>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</si>
  <si>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</si>
  <si>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</si>
  <si>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</si>
  <si>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</si>
  <si>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</si>
  <si>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</si>
  <si>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</si>
  <si>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</si>
  <si>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</si>
  <si>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</si>
  <si>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</si>
  <si>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</si>
  <si>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</si>
  <si>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</si>
  <si>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</si>
  <si>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</si>
  <si>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</si>
  <si>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</si>
  <si>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</si>
  <si>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</si>
  <si>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</si>
  <si>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</si>
  <si>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</si>
  <si>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</si>
  <si>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</si>
  <si>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</si>
  <si>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</si>
  <si>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</si>
  <si>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</si>
  <si>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</si>
  <si>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</si>
  <si>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</si>
  <si>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</si>
  <si>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</si>
  <si>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</si>
  <si>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</si>
  <si>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</si>
  <si>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</si>
  <si>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</si>
  <si>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</si>
  <si>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</si>
  <si>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</si>
  <si>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</si>
  <si>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</si>
  <si>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</si>
  <si>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</si>
  <si>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</si>
  <si>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</si>
  <si>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</si>
  <si>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</si>
  <si>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</si>
  <si>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</si>
  <si>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</si>
  <si>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</si>
  <si>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</si>
  <si>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</si>
  <si>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</si>
  <si>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</si>
  <si>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</si>
  <si>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</si>
  <si>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</si>
  <si>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</si>
  <si>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</si>
  <si>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</si>
  <si>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</si>
  <si>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</si>
  <si>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</si>
  <si>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</si>
  <si>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</si>
  <si>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</si>
  <si>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</si>
  <si>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</si>
  <si>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</si>
  <si>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</si>
  <si>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</si>
  <si>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</si>
  <si>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</si>
  <si>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</si>
  <si>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</si>
  <si>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</si>
  <si>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</si>
  <si>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</si>
  <si>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</si>
  <si>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</si>
  <si>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</si>
  <si>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</si>
  <si>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</si>
  <si>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</si>
  <si>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</si>
  <si>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</si>
  <si>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</si>
  <si>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</si>
  <si>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</si>
  <si>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</si>
  <si>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</si>
  <si>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</si>
  <si>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</si>
  <si>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</si>
  <si>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</si>
  <si>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</si>
  <si>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</si>
  <si>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</si>
  <si>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</si>
  <si>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</si>
  <si>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</si>
  <si>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</si>
  <si>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</si>
  <si>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</si>
  <si>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</si>
  <si>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</si>
  <si>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</si>
  <si>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</si>
  <si>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</si>
  <si>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</si>
  <si>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</si>
  <si>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</si>
  <si>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</si>
  <si>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</si>
  <si>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</si>
  <si>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</si>
  <si>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</si>
  <si>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</si>
  <si>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</si>
  <si>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</si>
  <si>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</si>
  <si>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</si>
  <si>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</si>
  <si>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</si>
  <si>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</si>
  <si>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</si>
  <si>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</si>
  <si>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</si>
  <si>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</si>
  <si>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</si>
  <si>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</si>
  <si>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</si>
  <si>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</si>
  <si>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</si>
  <si>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</si>
  <si>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</si>
  <si>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</si>
  <si>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</si>
  <si>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</si>
  <si>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</si>
  <si>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</si>
  <si>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</si>
  <si>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</si>
  <si>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</si>
  <si>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</si>
  <si>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</si>
  <si>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</si>
  <si>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</si>
  <si>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</si>
  <si>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</si>
  <si>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</si>
  <si>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</si>
  <si>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</si>
  <si>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</si>
  <si>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</si>
  <si>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</si>
  <si>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</si>
  <si>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</si>
  <si>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</si>
  <si>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</si>
  <si>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</si>
  <si>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</si>
  <si>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</si>
  <si>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</si>
  <si>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</si>
  <si>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</si>
  <si>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</si>
  <si>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</si>
  <si>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</si>
  <si>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</si>
  <si>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</si>
  <si>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</si>
  <si>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</si>
  <si>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</si>
  <si>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</si>
  <si>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</si>
  <si>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</si>
  <si>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</si>
  <si>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</si>
  <si>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</si>
  <si>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</si>
  <si>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</si>
  <si>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</si>
  <si>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</si>
  <si>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</si>
  <si>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</si>
  <si>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</si>
  <si>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</si>
  <si>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</si>
  <si>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</si>
  <si>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</si>
  <si>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</si>
  <si>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</si>
  <si>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</si>
  <si>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</si>
  <si>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</si>
  <si>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</si>
  <si>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</si>
  <si>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</si>
  <si>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</si>
  <si>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</si>
  <si>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</si>
  <si>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</si>
  <si>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</si>
  <si>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</si>
  <si>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</si>
  <si>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</si>
  <si>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</si>
  <si>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</si>
  <si>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</si>
  <si>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</si>
  <si>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</si>
  <si>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</si>
  <si>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</si>
  <si>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</si>
  <si>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</si>
  <si>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</si>
  <si>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</si>
  <si>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</si>
  <si>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</si>
  <si>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</si>
  <si>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</si>
  <si>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</si>
  <si>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</si>
  <si>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</si>
  <si>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</si>
  <si>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</si>
  <si>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</si>
  <si>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</si>
  <si>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</si>
  <si>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</si>
  <si>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</si>
  <si>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</si>
  <si>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</si>
  <si>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</si>
  <si>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</si>
  <si>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</si>
  <si>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</si>
  <si>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</si>
  <si>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</si>
  <si>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</si>
  <si>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</si>
  <si>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</si>
  <si>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</si>
  <si>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</si>
  <si>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</si>
  <si>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</si>
  <si>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</si>
  <si>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</si>
  <si>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</si>
  <si>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</si>
  <si>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</si>
  <si>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</si>
  <si>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</si>
  <si>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</si>
  <si>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</si>
  <si>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</si>
  <si>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</si>
  <si>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</si>
  <si>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</si>
  <si>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</si>
  <si>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</si>
  <si>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</si>
  <si>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</si>
  <si>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</si>
  <si>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</si>
  <si>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</si>
  <si>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</si>
  <si>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</si>
  <si>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</si>
  <si>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</si>
  <si>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</si>
  <si>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</si>
  <si>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</si>
  <si>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</si>
  <si>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</si>
  <si>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</si>
  <si>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</si>
  <si>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</si>
  <si>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</si>
  <si>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</si>
  <si>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</si>
  <si>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</si>
  <si>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</si>
  <si>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</si>
  <si>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</si>
  <si>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</si>
  <si>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</si>
  <si>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</si>
  <si>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</si>
  <si>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</si>
  <si>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</si>
  <si>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</si>
  <si>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</si>
  <si>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</si>
  <si>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</si>
  <si>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</si>
  <si>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</si>
  <si>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</si>
  <si>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</si>
  <si>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</si>
  <si>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</si>
  <si>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</si>
  <si>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</si>
  <si>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</si>
  <si>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</si>
  <si>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</si>
  <si>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</si>
  <si>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</si>
  <si>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</si>
  <si>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</si>
  <si>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</si>
  <si>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</si>
  <si>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</si>
  <si>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</si>
  <si>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</si>
  <si>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</si>
  <si>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</si>
  <si>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</si>
  <si>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</si>
  <si>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</si>
  <si>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</si>
  <si>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</si>
  <si>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</si>
  <si>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</si>
  <si>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</si>
  <si>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</si>
  <si>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</si>
  <si>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</si>
  <si>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</si>
  <si>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</si>
  <si>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</si>
  <si>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</si>
  <si>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</si>
  <si>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</si>
  <si>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</si>
  <si>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</si>
  <si>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</si>
  <si>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</si>
  <si>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</si>
  <si>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</si>
  <si>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</si>
  <si>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</si>
  <si>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</si>
  <si>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</si>
  <si>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</si>
  <si>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</si>
  <si>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</si>
  <si>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</si>
  <si>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</si>
  <si>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</si>
  <si>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</si>
  <si>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</si>
  <si>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</si>
  <si>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</si>
  <si>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</si>
  <si>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</si>
  <si>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</si>
  <si>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</si>
  <si>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</si>
  <si>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</si>
  <si>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</si>
  <si>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</si>
  <si>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</si>
  <si>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</si>
  <si>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</si>
  <si>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</si>
  <si>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</si>
  <si>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</si>
  <si>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</si>
  <si>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</si>
  <si>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</si>
  <si>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</si>
  <si>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</si>
  <si>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</si>
  <si>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</si>
  <si>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</si>
  <si>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</si>
  <si>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</si>
  <si>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</si>
  <si>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</si>
  <si>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</si>
  <si>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</si>
  <si>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</si>
  <si>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</si>
  <si>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</si>
  <si>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</si>
  <si>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</si>
  <si>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</si>
  <si>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</si>
  <si>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</si>
  <si>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</si>
  <si>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</si>
  <si>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</si>
  <si>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</si>
  <si>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</si>
  <si>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</si>
  <si>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</si>
  <si>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</si>
  <si>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</si>
  <si>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</si>
  <si>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</si>
  <si>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</si>
  <si>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</si>
  <si>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</si>
  <si>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</si>
  <si>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</si>
  <si>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</si>
  <si>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</si>
  <si>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</si>
  <si>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</si>
  <si>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</si>
  <si>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</si>
  <si>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</si>
  <si>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</si>
  <si>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</si>
  <si>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</si>
  <si>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</si>
  <si>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</si>
  <si>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</si>
  <si>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</si>
  <si>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</si>
  <si>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</si>
  <si>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</si>
  <si>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</si>
  <si>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</si>
  <si>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</si>
  <si>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</si>
  <si>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</si>
  <si>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</si>
  <si>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</si>
  <si>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</si>
  <si>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</si>
  <si>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</si>
  <si>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</si>
  <si>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</si>
  <si>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</si>
  <si>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</si>
  <si>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</si>
  <si>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</si>
  <si>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</si>
  <si>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</si>
  <si>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</si>
  <si>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</si>
  <si>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</si>
  <si>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</si>
  <si>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</si>
  <si>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</si>
  <si>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</si>
  <si>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</si>
  <si>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</si>
  <si>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</si>
  <si>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</si>
  <si>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</si>
  <si>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</si>
  <si>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</si>
  <si>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</si>
  <si>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</si>
  <si>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</si>
  <si>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</si>
  <si>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</si>
  <si>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</si>
  <si>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</si>
  <si>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</si>
  <si>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</si>
  <si>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</si>
  <si>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</si>
  <si>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</si>
  <si>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</si>
  <si>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</si>
  <si>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</si>
  <si>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</si>
  <si>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</si>
  <si>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</si>
  <si>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</si>
  <si>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</si>
  <si>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</si>
  <si>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</si>
  <si>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</si>
  <si>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</si>
  <si>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</si>
  <si>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</si>
  <si>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</si>
  <si>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</si>
  <si>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</si>
  <si>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</si>
  <si>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</si>
  <si>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</si>
  <si>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</si>
  <si>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</si>
  <si>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</si>
  <si>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</si>
  <si>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</si>
  <si>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</si>
  <si>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</si>
  <si>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</si>
  <si>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</si>
  <si>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</si>
  <si>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</si>
  <si>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</si>
  <si>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</si>
  <si>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</si>
  <si>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</si>
  <si>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</si>
  <si>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</si>
  <si>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</si>
  <si>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</si>
  <si>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</si>
  <si>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</si>
  <si>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</si>
  <si>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</si>
  <si>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</si>
  <si>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</si>
  <si>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</si>
  <si>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</si>
  <si>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</si>
  <si>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</si>
  <si>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</si>
  <si>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</si>
  <si>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</si>
  <si>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</si>
  <si>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</si>
  <si>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</si>
  <si>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</si>
  <si>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</si>
  <si>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</si>
  <si>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</si>
  <si>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</si>
  <si>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</si>
  <si>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</si>
  <si>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</si>
  <si>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</si>
  <si>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</si>
  <si>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</si>
  <si>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</si>
  <si>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</si>
  <si>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</si>
  <si>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</si>
  <si>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</si>
  <si>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</si>
  <si>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</si>
  <si>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</si>
  <si>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</si>
  <si>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</si>
  <si>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</si>
  <si>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</si>
  <si>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</si>
  <si>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</si>
  <si>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</si>
  <si>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</si>
  <si>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</si>
  <si>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</si>
  <si>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</si>
  <si>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</si>
  <si>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</si>
  <si>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</si>
  <si>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</si>
  <si>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</si>
  <si>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</si>
  <si>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</si>
  <si>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</si>
  <si>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</si>
  <si>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</si>
  <si>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</si>
  <si>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</si>
  <si>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</si>
  <si>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</si>
  <si>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</si>
  <si>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</si>
  <si>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</si>
  <si>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</si>
  <si>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</si>
  <si>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</si>
  <si>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</si>
  <si>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</si>
  <si>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</si>
  <si>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</si>
  <si>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</si>
  <si>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</si>
  <si>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</si>
  <si>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</si>
  <si>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</si>
  <si>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</si>
  <si>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</si>
  <si>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</si>
  <si>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</si>
  <si>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</si>
  <si>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</si>
  <si>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</si>
  <si>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</si>
  <si>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</si>
  <si>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</si>
  <si>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</si>
  <si>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</si>
  <si>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</si>
  <si>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</si>
  <si>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</si>
  <si>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</si>
  <si>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</si>
  <si>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</si>
  <si>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</si>
  <si>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</si>
  <si>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</si>
  <si>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</si>
  <si>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</si>
  <si>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</si>
  <si>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</si>
  <si>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</si>
  <si>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</si>
  <si>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</si>
  <si>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</si>
  <si>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</si>
  <si>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</si>
  <si>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</si>
  <si>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</si>
  <si>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</si>
  <si>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</si>
  <si>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</si>
  <si>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</si>
  <si>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</si>
  <si>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</si>
  <si>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</si>
  <si>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</si>
  <si>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</si>
  <si>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</si>
  <si>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</si>
  <si>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</si>
  <si>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</si>
  <si>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</si>
  <si>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</si>
  <si>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</si>
  <si>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</si>
  <si>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</si>
  <si>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</si>
  <si>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</si>
  <si>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</si>
  <si>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</si>
  <si>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</si>
  <si>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</si>
  <si>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</si>
  <si>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</si>
  <si>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</si>
  <si>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</si>
  <si>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</si>
  <si>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</si>
  <si>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</si>
  <si>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</si>
  <si>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</si>
  <si>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</si>
  <si>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</si>
  <si>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</si>
  <si>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</si>
  <si>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</si>
  <si>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</si>
  <si>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</si>
  <si>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</si>
  <si>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</si>
  <si>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</si>
  <si>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</si>
  <si>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</si>
  <si>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</si>
  <si>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</si>
  <si>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</si>
  <si>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</si>
  <si>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</si>
  <si>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</si>
  <si>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</si>
  <si>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</si>
  <si>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</si>
  <si>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</si>
  <si>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</si>
  <si>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</si>
  <si>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</si>
  <si>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</si>
  <si>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</si>
  <si>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</si>
  <si>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</si>
  <si>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</si>
  <si>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</si>
  <si>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</si>
  <si>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</si>
  <si>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</si>
  <si>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</si>
  <si>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</si>
  <si>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</si>
  <si>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</si>
  <si>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</si>
  <si>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</si>
  <si>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</si>
  <si>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</si>
  <si>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</si>
  <si>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</si>
  <si>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</si>
  <si>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</si>
  <si>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</si>
  <si>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</si>
  <si>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</si>
  <si>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</si>
  <si>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</si>
  <si>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</si>
  <si>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</si>
  <si>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</si>
  <si>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</si>
  <si>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</si>
  <si>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</si>
  <si>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</si>
  <si>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</si>
  <si>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</si>
  <si>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</si>
  <si>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</si>
  <si>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</si>
  <si>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</si>
  <si>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</si>
  <si>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</si>
  <si>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</si>
  <si>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</si>
  <si>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</si>
  <si>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</si>
  <si>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</si>
  <si>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</si>
  <si>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</si>
  <si>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</si>
  <si>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</si>
  <si>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</si>
  <si>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</si>
  <si>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</si>
  <si>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</si>
  <si>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</si>
  <si>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</si>
  <si>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</si>
  <si>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</si>
  <si>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</si>
  <si>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</si>
  <si>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</si>
  <si>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</si>
  <si>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</si>
  <si>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</si>
  <si>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</si>
  <si>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</si>
  <si>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</si>
  <si>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</si>
  <si>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</si>
  <si>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</si>
  <si>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</si>
  <si>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</si>
  <si>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</si>
  <si>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</si>
  <si>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</si>
  <si>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</si>
  <si>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</si>
  <si>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</si>
  <si>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</si>
  <si>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</si>
  <si>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</si>
  <si>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</si>
  <si>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</si>
  <si>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</si>
  <si>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</si>
  <si>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</si>
  <si>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</si>
  <si>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</si>
  <si>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</si>
  <si>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</si>
  <si>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</si>
  <si>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</si>
  <si>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</si>
  <si>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</si>
  <si>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</si>
  <si>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</si>
  <si>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</si>
  <si>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</si>
  <si>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</si>
  <si>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</si>
  <si>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</si>
  <si>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</si>
  <si>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</si>
  <si>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</si>
  <si>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</si>
  <si>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</si>
  <si>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</si>
  <si>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</si>
  <si>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</si>
  <si>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</si>
  <si>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</si>
  <si>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</si>
  <si>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</si>
  <si>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</si>
  <si>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</si>
  <si>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</si>
  <si>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</si>
  <si>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</si>
  <si>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</si>
  <si>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</si>
  <si>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</si>
  <si>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</si>
  <si>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</si>
  <si>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</si>
  <si>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</si>
  <si>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</si>
  <si>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</si>
  <si>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</si>
  <si>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</si>
  <si>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</si>
  <si>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</si>
  <si>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</si>
  <si>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</si>
  <si>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</si>
  <si>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</si>
  <si>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</si>
  <si>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</si>
  <si>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</si>
  <si>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</si>
  <si>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</si>
  <si>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</si>
  <si>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</si>
  <si>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</si>
  <si>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</si>
  <si>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</si>
  <si>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</si>
  <si>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</si>
  <si>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</si>
  <si>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</si>
  <si>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</si>
  <si>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</si>
  <si>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</si>
  <si>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</si>
  <si>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</si>
  <si>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</si>
  <si>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</si>
  <si>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</si>
  <si>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</si>
  <si>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</si>
  <si>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</si>
  <si>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</si>
  <si>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</si>
  <si>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</si>
  <si>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</si>
  <si>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</si>
  <si>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</si>
  <si>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</si>
  <si>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</si>
  <si>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</si>
  <si>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</si>
  <si>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</si>
  <si>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</si>
  <si>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</si>
  <si>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</si>
  <si>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</si>
  <si>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</si>
  <si>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</si>
  <si>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</si>
  <si>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</si>
  <si>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</si>
  <si>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</si>
  <si>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</si>
  <si>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</si>
  <si>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</si>
  <si>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</si>
  <si>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</si>
  <si>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</si>
  <si>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</si>
  <si>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</si>
  <si>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</si>
  <si>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</si>
  <si>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</si>
  <si>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</si>
  <si>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</si>
  <si>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</si>
  <si>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</si>
  <si>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</si>
  <si>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</si>
  <si>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</si>
  <si>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</si>
  <si>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</si>
  <si>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</si>
  <si>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</si>
  <si>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</si>
  <si>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</si>
  <si>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</si>
  <si>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</si>
  <si>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</si>
  <si>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</si>
  <si>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</si>
  <si>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</si>
  <si>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</si>
  <si>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</si>
  <si>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</si>
  <si>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</si>
  <si>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</si>
  <si>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</si>
  <si>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</si>
  <si>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</si>
  <si>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</si>
  <si>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</si>
  <si>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</si>
  <si>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</si>
  <si>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</si>
  <si>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</si>
  <si>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</si>
  <si>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</si>
  <si>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</si>
  <si>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</si>
  <si>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</si>
  <si>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</si>
  <si>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</si>
  <si>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</si>
  <si>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</si>
  <si>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</si>
  <si>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</si>
  <si>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</si>
  <si>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</si>
  <si>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</si>
  <si>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</si>
  <si>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</si>
  <si>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</si>
  <si>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</si>
  <si>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</si>
  <si>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</si>
  <si>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</si>
  <si>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</si>
  <si>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</si>
  <si>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</si>
  <si>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</si>
  <si>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</si>
  <si>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</si>
  <si>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</si>
  <si>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</si>
  <si>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</si>
  <si>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</si>
  <si>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</si>
  <si>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</si>
  <si>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</si>
  <si>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</si>
  <si>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</si>
  <si>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</si>
  <si>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</si>
  <si>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</si>
  <si>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</si>
  <si>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</si>
  <si>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</si>
  <si>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</si>
  <si>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</si>
  <si>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</si>
  <si>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</si>
  <si>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</si>
  <si>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</si>
  <si>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</si>
  <si>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</si>
  <si>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</si>
  <si>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</si>
  <si>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</si>
  <si>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</si>
  <si>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</si>
  <si>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</si>
  <si>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</si>
  <si>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</si>
  <si>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</si>
  <si>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</si>
  <si>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</si>
  <si>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</si>
  <si>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</si>
  <si>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</si>
  <si>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</si>
  <si>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</si>
  <si>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</si>
  <si>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</si>
  <si>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</si>
  <si>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</si>
  <si>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</si>
  <si>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</si>
  <si>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</si>
  <si>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</si>
  <si>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</si>
  <si>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</si>
  <si>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</si>
  <si>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</si>
  <si>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</si>
  <si>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</si>
  <si>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</si>
  <si>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</si>
  <si>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</si>
  <si>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</si>
  <si>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</si>
  <si>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</si>
  <si>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</si>
  <si>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</si>
  <si>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</si>
  <si>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</si>
  <si>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</si>
  <si>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</si>
  <si>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</si>
  <si>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</si>
  <si>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</si>
  <si>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</si>
  <si>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</si>
  <si>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</si>
  <si>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</si>
  <si>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</si>
  <si>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</si>
  <si>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</si>
  <si>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</si>
  <si>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</si>
  <si>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</si>
  <si>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</si>
  <si>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</si>
  <si>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</si>
  <si>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</si>
  <si>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</si>
  <si>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</si>
  <si>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</si>
  <si>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</si>
  <si>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</si>
  <si>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</si>
  <si>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</si>
  <si>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</si>
  <si>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</si>
  <si>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</si>
  <si>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</si>
  <si>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</si>
  <si>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</si>
  <si>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</si>
  <si>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</si>
  <si>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</si>
  <si>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</si>
  <si>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</si>
  <si>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</si>
  <si>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</si>
  <si>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</si>
  <si>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</si>
  <si>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</si>
  <si>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</si>
  <si>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</si>
  <si>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</si>
  <si>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</si>
  <si>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</si>
  <si>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</si>
  <si>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</si>
  <si>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</si>
  <si>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</si>
  <si>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</si>
  <si>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</si>
  <si>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</si>
  <si>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</si>
  <si>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</si>
  <si>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</si>
  <si>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</si>
  <si>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</si>
  <si>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</si>
  <si>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</si>
  <si>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</si>
  <si>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</si>
  <si>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</si>
  <si>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</si>
  <si>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</si>
  <si>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</si>
  <si>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</si>
  <si>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</si>
  <si>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</si>
  <si>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</si>
  <si>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</si>
  <si>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</si>
  <si>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</si>
  <si>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</si>
  <si>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</si>
  <si>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</si>
  <si>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</si>
  <si>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</si>
  <si>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</si>
  <si>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</si>
  <si>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</si>
  <si>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</si>
  <si>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</si>
  <si>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</si>
  <si>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</si>
  <si>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</si>
  <si>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</si>
  <si>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</si>
  <si>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</si>
  <si>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</si>
  <si>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</si>
  <si>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</si>
  <si>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</si>
  <si>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</si>
  <si>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</si>
  <si>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</si>
  <si>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</si>
  <si>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</si>
  <si>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</si>
  <si>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</si>
  <si>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</si>
  <si>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</si>
  <si>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</si>
  <si>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</si>
  <si>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</si>
  <si>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</si>
  <si>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</si>
  <si>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</si>
  <si>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</si>
  <si>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</si>
  <si>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</si>
  <si>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</si>
  <si>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</si>
  <si>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</si>
  <si>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</si>
  <si>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</si>
  <si>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</si>
  <si>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</si>
  <si>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</si>
  <si>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</si>
  <si>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</si>
  <si>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</si>
  <si>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</si>
  <si>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</si>
  <si>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</si>
  <si>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</si>
  <si>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</si>
  <si>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</si>
  <si>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</si>
  <si>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</si>
  <si>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</si>
  <si>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</si>
  <si>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</si>
  <si>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</si>
  <si>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</si>
  <si>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</si>
  <si>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</si>
  <si>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</si>
  <si>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</si>
  <si>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</si>
  <si>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</si>
  <si>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</si>
  <si>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</si>
  <si>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</si>
  <si>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</si>
  <si>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</si>
  <si>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</si>
  <si>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</si>
  <si>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</si>
  <si>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</si>
  <si>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</si>
  <si>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</si>
  <si>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</si>
  <si>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</si>
  <si>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</si>
  <si>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</si>
  <si>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</si>
  <si>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</si>
  <si>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</si>
  <si>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</si>
  <si>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</si>
  <si>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</si>
  <si>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</si>
  <si>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</si>
  <si>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</si>
  <si>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</si>
  <si>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</si>
  <si>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</si>
  <si>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</si>
  <si>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</si>
  <si>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</si>
  <si>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</si>
  <si>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</si>
  <si>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</si>
  <si>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</si>
  <si>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</si>
  <si>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</si>
  <si>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</si>
  <si>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</si>
  <si>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</si>
  <si>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</si>
  <si>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</si>
  <si>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</si>
  <si>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</si>
  <si>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</si>
  <si>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</si>
  <si>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</si>
  <si>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</si>
  <si>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</si>
  <si>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</si>
  <si>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</si>
  <si>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</si>
  <si>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</si>
  <si>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</si>
  <si>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</si>
  <si>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</si>
  <si>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</si>
  <si>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</si>
  <si>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</si>
  <si>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</si>
  <si>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</si>
  <si>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</si>
  <si>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</si>
  <si>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</si>
  <si>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</si>
  <si>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</si>
  <si>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</si>
  <si>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</si>
  <si>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</si>
  <si>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</si>
  <si>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</si>
  <si>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</si>
  <si>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</si>
  <si>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</si>
  <si>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</si>
  <si>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</si>
  <si>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</si>
  <si>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</si>
  <si>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</si>
  <si>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</si>
  <si>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</si>
  <si>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</si>
  <si>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</si>
  <si>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</si>
  <si>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</si>
  <si>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</si>
  <si>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</si>
  <si>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</si>
  <si>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</si>
  <si>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</si>
  <si>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</si>
  <si>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</si>
  <si>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</si>
  <si>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</si>
  <si>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</si>
  <si>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</si>
  <si>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</si>
  <si>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</si>
  <si>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</si>
  <si>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</si>
  <si>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</si>
  <si>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</si>
  <si>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</si>
  <si>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</si>
  <si>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</si>
  <si>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</si>
  <si>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</si>
  <si>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</si>
  <si>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</si>
  <si>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</si>
  <si>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</si>
  <si>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</si>
  <si>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</si>
  <si>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</si>
  <si>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</si>
  <si>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</si>
  <si>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</si>
  <si>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</si>
  <si>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</si>
  <si>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</si>
  <si>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</si>
  <si>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</si>
  <si>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</si>
  <si>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</si>
  <si>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</si>
  <si>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</si>
  <si>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</si>
  <si>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</si>
  <si>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</si>
  <si>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</si>
  <si>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</si>
  <si>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</si>
  <si>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</si>
  <si>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</si>
  <si>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</si>
  <si>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</si>
  <si>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</si>
  <si>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</si>
  <si>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</si>
  <si>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</si>
  <si>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</si>
  <si>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</si>
  <si>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</si>
  <si>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</si>
  <si>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</si>
  <si>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</si>
  <si>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</si>
  <si>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</si>
  <si>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</si>
  <si>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</si>
  <si>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</si>
  <si>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</si>
  <si>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</si>
  <si>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</si>
  <si>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</si>
  <si>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</si>
  <si>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</si>
  <si>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</si>
  <si>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</si>
  <si>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</si>
  <si>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</si>
  <si>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</si>
  <si>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</si>
  <si>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</si>
  <si>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</si>
  <si>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</si>
  <si>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</si>
  <si>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</si>
  <si>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</si>
  <si>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</si>
  <si>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</si>
  <si>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</si>
  <si>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</si>
  <si>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</si>
  <si>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</si>
  <si>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</si>
  <si>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</si>
  <si>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</si>
  <si>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</si>
  <si>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</si>
  <si>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</si>
  <si>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</si>
  <si>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</si>
  <si>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</si>
  <si>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</si>
  <si>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</si>
  <si>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</si>
  <si>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</si>
  <si>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</si>
  <si>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</si>
  <si>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</si>
  <si>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</si>
  <si>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</si>
  <si>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</si>
  <si>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</si>
  <si>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</si>
  <si>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</si>
  <si>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</si>
  <si>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</si>
  <si>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</si>
  <si>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</si>
  <si>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</si>
  <si>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</si>
  <si>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</si>
  <si>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</si>
  <si>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</si>
  <si>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</si>
  <si>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</si>
  <si>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</si>
  <si>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</si>
  <si>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</si>
  <si>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</si>
  <si>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</si>
  <si>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</si>
  <si>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</si>
  <si>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</si>
  <si>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</si>
  <si>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</si>
  <si>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</si>
  <si>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</si>
  <si>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</si>
  <si>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</si>
  <si>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</si>
  <si>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</si>
  <si>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</si>
  <si>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</si>
  <si>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</si>
  <si>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</si>
  <si>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</si>
  <si>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</si>
  <si>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</si>
  <si>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</si>
  <si>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</si>
  <si>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</si>
  <si>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</si>
  <si>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</si>
  <si>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</si>
  <si>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</si>
  <si>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</si>
  <si>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</si>
  <si>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</si>
  <si>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</si>
  <si>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</si>
  <si>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</si>
  <si>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</si>
  <si>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</si>
  <si>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</si>
  <si>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</si>
  <si>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</si>
  <si>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</si>
  <si>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</si>
  <si>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</si>
  <si>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</si>
  <si>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</si>
  <si>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</si>
  <si>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</si>
  <si>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</si>
  <si>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</si>
  <si>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</si>
  <si>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</si>
  <si>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</si>
  <si>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</si>
  <si>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</si>
  <si>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</si>
  <si>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</si>
  <si>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</si>
  <si>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</si>
  <si>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</si>
  <si>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</si>
  <si>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</si>
  <si>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</si>
  <si>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</si>
  <si>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</si>
  <si>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</si>
  <si>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</si>
  <si>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</si>
  <si>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</si>
  <si>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</si>
  <si>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</si>
  <si>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</si>
  <si>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</si>
  <si>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</si>
  <si>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</si>
  <si>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</si>
  <si>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</si>
  <si>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</si>
  <si>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</si>
  <si>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</si>
  <si>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</si>
  <si>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</si>
  <si>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</si>
  <si>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</si>
  <si>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</si>
  <si>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</si>
  <si>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</si>
  <si>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</si>
  <si>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</si>
  <si>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</si>
  <si>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</si>
  <si>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</si>
  <si>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</si>
  <si>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</si>
  <si>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</si>
  <si>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</si>
  <si>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</si>
  <si>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</si>
  <si>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</si>
  <si>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</si>
  <si>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</si>
  <si>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</si>
  <si>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</si>
  <si>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</si>
  <si>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</si>
  <si>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</si>
  <si>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</si>
  <si>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</si>
  <si>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</si>
  <si>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</si>
  <si>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</si>
  <si>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</si>
  <si>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</si>
  <si>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</si>
  <si>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</si>
  <si>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</si>
  <si>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</si>
  <si>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</si>
  <si>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</si>
  <si>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</si>
  <si>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</si>
  <si>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</si>
  <si>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</si>
  <si>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</si>
  <si>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</si>
  <si>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</si>
  <si>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</si>
  <si>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</si>
  <si>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</si>
  <si>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</si>
  <si>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</si>
  <si>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</si>
  <si>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</si>
  <si>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</si>
  <si>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</si>
  <si>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</si>
  <si>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</si>
  <si>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</si>
  <si>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</si>
  <si>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</si>
  <si>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</si>
  <si>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</si>
  <si>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</si>
  <si>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</si>
  <si>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</si>
  <si>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</si>
  <si>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</si>
  <si>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</si>
  <si>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</si>
  <si>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</si>
  <si>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</si>
  <si>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</si>
  <si>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</si>
  <si>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</si>
  <si>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</si>
  <si>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</si>
  <si>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</si>
  <si>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</si>
  <si>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</si>
  <si>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</si>
  <si>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</si>
  <si>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</si>
  <si>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</si>
  <si>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</si>
  <si>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</si>
  <si>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</si>
  <si>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</si>
  <si>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</si>
  <si>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</si>
  <si>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</si>
  <si>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</si>
  <si>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</si>
  <si>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</si>
  <si>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</si>
  <si>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</si>
  <si>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</si>
  <si>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</si>
  <si>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</si>
  <si>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</si>
  <si>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</si>
  <si>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</si>
  <si>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</si>
  <si>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</si>
  <si>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</si>
  <si>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</si>
  <si>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</si>
  <si>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</si>
  <si>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</si>
  <si>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</si>
  <si>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</si>
  <si>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</si>
  <si>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</si>
  <si>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</si>
  <si>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</si>
  <si>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</si>
  <si>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</si>
  <si>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</si>
  <si>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</si>
  <si>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</si>
  <si>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</si>
  <si>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</si>
  <si>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</si>
  <si>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</si>
  <si>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</si>
  <si>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</si>
  <si>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</si>
  <si>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</si>
  <si>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</si>
  <si>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</si>
  <si>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</si>
  <si>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</si>
  <si>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</si>
  <si>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</si>
  <si>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</si>
  <si>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</si>
  <si>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</si>
  <si>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</si>
  <si>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</si>
  <si>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</si>
  <si>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</si>
  <si>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</si>
  <si>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</si>
  <si>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</si>
  <si>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</si>
  <si>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</si>
  <si>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</si>
  <si>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</si>
  <si>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</si>
  <si>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</si>
  <si>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</si>
  <si>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</si>
  <si>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</si>
  <si>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</si>
  <si>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</si>
  <si>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</si>
  <si>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</si>
  <si>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</si>
  <si>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</si>
  <si>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</si>
  <si>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</si>
  <si>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</si>
  <si>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</si>
  <si>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</si>
  <si>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</si>
  <si>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</si>
  <si>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</si>
  <si>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</si>
  <si>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</si>
  <si>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</si>
  <si>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</si>
  <si>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</si>
  <si>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</si>
  <si>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</si>
  <si>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</si>
  <si>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</si>
  <si>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</si>
  <si>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</si>
  <si>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</si>
  <si>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</si>
  <si>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</si>
  <si>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</si>
  <si>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</si>
  <si>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</si>
  <si>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</si>
  <si>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</si>
  <si>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</si>
  <si>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</si>
  <si>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</si>
  <si>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</si>
  <si>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</si>
  <si>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</si>
  <si>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</si>
  <si>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</si>
  <si>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</si>
  <si>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</si>
  <si>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</si>
  <si>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</si>
  <si>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</si>
  <si>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</si>
  <si>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</si>
  <si>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</si>
  <si>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</si>
  <si>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</si>
  <si>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</si>
  <si>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</si>
  <si>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</si>
  <si>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</si>
  <si>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</si>
  <si>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</si>
  <si>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</si>
  <si>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</si>
  <si>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</si>
  <si>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</si>
  <si>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</si>
  <si>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</si>
  <si>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</si>
  <si>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</si>
  <si>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</si>
  <si>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</si>
  <si>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</si>
  <si>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</si>
  <si>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</si>
  <si>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</si>
  <si>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</si>
  <si>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</si>
  <si>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</si>
  <si>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</si>
  <si>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</si>
  <si>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</si>
  <si>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</si>
  <si>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</si>
  <si>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</si>
  <si>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</si>
  <si>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</si>
  <si>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</si>
  <si>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</si>
  <si>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</si>
  <si>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</si>
  <si>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</si>
  <si>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</si>
  <si>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</si>
  <si>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</si>
  <si>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</si>
  <si>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</si>
  <si>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</si>
  <si>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</si>
  <si>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</si>
  <si>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</si>
  <si>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</si>
  <si>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</si>
  <si>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</si>
  <si>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</si>
  <si>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</si>
  <si>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</si>
  <si>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</si>
  <si>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</si>
  <si>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</si>
  <si>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</si>
  <si>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</si>
  <si>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</si>
  <si>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</si>
  <si>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</si>
  <si>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</si>
  <si>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</si>
  <si>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</si>
  <si>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</si>
  <si>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</si>
  <si>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</si>
  <si>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</si>
  <si>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</si>
  <si>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</si>
  <si>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</si>
  <si>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</si>
  <si>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</si>
  <si>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</si>
  <si>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</si>
  <si>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</si>
  <si>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</si>
  <si>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</si>
  <si>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</si>
  <si>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</si>
  <si>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</si>
  <si>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</si>
  <si>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</si>
  <si>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</si>
  <si>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</si>
  <si>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</si>
  <si>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</si>
  <si>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</si>
  <si>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</si>
  <si>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</si>
  <si>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</si>
  <si>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</si>
  <si>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</si>
  <si>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</si>
  <si>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</si>
  <si>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</si>
  <si>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</si>
  <si>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</si>
  <si>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</si>
  <si>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</si>
  <si>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</si>
  <si>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</si>
  <si>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</si>
  <si>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</si>
  <si>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</si>
  <si>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</si>
  <si>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</si>
  <si>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</si>
  <si>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</si>
  <si>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</si>
  <si>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</si>
  <si>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</si>
  <si>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</si>
  <si>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</si>
  <si>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</si>
  <si>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</si>
  <si>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</si>
  <si>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</si>
  <si>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</si>
  <si>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</si>
  <si>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</si>
  <si>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</si>
  <si>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</si>
  <si>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</si>
  <si>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</si>
  <si>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</si>
  <si>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</si>
  <si>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</si>
  <si>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</si>
  <si>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</si>
  <si>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</si>
  <si>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</si>
  <si>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</si>
  <si>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</si>
  <si>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</si>
  <si>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</si>
  <si>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</si>
  <si>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</si>
  <si>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</si>
  <si>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</si>
  <si>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</si>
  <si>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</si>
  <si>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</si>
  <si>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</si>
  <si>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</si>
  <si>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</si>
  <si>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</si>
  <si>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</si>
  <si>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</si>
  <si>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</si>
  <si>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</si>
  <si>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</si>
  <si>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</si>
  <si>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</si>
  <si>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</si>
  <si>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</si>
  <si>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</si>
  <si>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</si>
  <si>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</si>
  <si>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</si>
  <si>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</si>
  <si>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</si>
  <si>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</si>
  <si>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</si>
  <si>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</si>
  <si>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</si>
  <si>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</si>
  <si>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</si>
  <si>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</si>
  <si>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</si>
  <si>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</si>
  <si>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</si>
  <si>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</si>
  <si>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</si>
  <si>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</si>
  <si>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</si>
  <si>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</si>
  <si>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</si>
  <si>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</si>
  <si>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</si>
  <si>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</si>
  <si>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</si>
  <si>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</si>
  <si>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</si>
  <si>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</si>
  <si>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</si>
  <si>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</si>
  <si>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</si>
  <si>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</si>
  <si>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</si>
  <si>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</si>
  <si>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</si>
  <si>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</si>
  <si>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</si>
  <si>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</si>
  <si>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</si>
  <si>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</si>
  <si>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</si>
  <si>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</si>
  <si>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</si>
  <si>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</si>
  <si>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</si>
  <si>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</si>
  <si>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</si>
  <si>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</si>
  <si>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</si>
  <si>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</si>
  <si>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</si>
  <si>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</si>
  <si>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</si>
  <si>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</si>
  <si>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</si>
  <si>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</si>
  <si>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</si>
  <si>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</si>
  <si>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</si>
  <si>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</si>
  <si>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</si>
  <si>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</si>
  <si>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</si>
  <si>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</si>
  <si>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</si>
  <si>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</si>
  <si>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</si>
  <si>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</si>
  <si>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</si>
  <si>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</si>
  <si>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</si>
  <si>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</si>
  <si>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</si>
  <si>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</si>
  <si>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</si>
  <si>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</si>
  <si>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</si>
  <si>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</si>
  <si>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</si>
  <si>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</si>
  <si>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</si>
  <si>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</si>
  <si>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</si>
  <si>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</si>
  <si>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</si>
  <si>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</si>
  <si>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</si>
  <si>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</si>
  <si>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</si>
  <si>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</si>
  <si>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</si>
  <si>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</si>
  <si>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</si>
  <si>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</si>
  <si>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</si>
  <si>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</si>
  <si>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</si>
  <si>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</si>
  <si>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</si>
  <si>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</si>
  <si>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</si>
  <si>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</si>
  <si>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</si>
  <si>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</si>
  <si>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</si>
  <si>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</si>
  <si>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</si>
  <si>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</si>
  <si>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</si>
  <si>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</si>
  <si>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</si>
  <si>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</si>
  <si>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</si>
  <si>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</si>
  <si>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</si>
  <si>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</si>
  <si>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</si>
  <si>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</si>
  <si>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</si>
  <si>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</si>
  <si>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</si>
  <si>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</si>
  <si>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</si>
  <si>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</si>
  <si>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</si>
  <si>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</si>
  <si>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</si>
  <si>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</si>
  <si>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</si>
  <si>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</si>
  <si>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</si>
  <si>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</si>
  <si>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</si>
  <si>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</si>
  <si>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</si>
  <si>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</si>
  <si>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</si>
  <si>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</si>
  <si>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</si>
  <si>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</si>
  <si>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</si>
  <si>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</si>
  <si>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</si>
  <si>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</si>
  <si>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</si>
  <si>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</si>
  <si>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</si>
  <si>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</si>
  <si>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</si>
  <si>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</si>
  <si>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</si>
  <si>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</si>
  <si>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</si>
  <si>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</si>
  <si>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</si>
  <si>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</si>
  <si>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</si>
  <si>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</si>
  <si>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</si>
  <si>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</si>
  <si>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</si>
  <si>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</si>
  <si>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</si>
  <si>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</si>
  <si>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</si>
  <si>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</si>
  <si>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</si>
  <si>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</si>
  <si>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</si>
  <si>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</si>
  <si>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</si>
  <si>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</si>
  <si>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</si>
  <si>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</si>
  <si>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</si>
  <si>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</si>
  <si>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</si>
  <si>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</si>
  <si>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</si>
  <si>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</si>
  <si>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</si>
  <si>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</si>
  <si>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</si>
  <si>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</si>
  <si>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</si>
  <si>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</si>
  <si>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</si>
  <si>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</si>
  <si>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</si>
  <si>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</si>
  <si>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</si>
  <si>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</si>
  <si>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</si>
  <si>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</si>
  <si>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</si>
  <si>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</si>
  <si>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</si>
  <si>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</si>
  <si>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</si>
  <si>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</si>
  <si>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</si>
  <si>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</si>
  <si>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</si>
  <si>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</si>
  <si>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</si>
  <si>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</si>
  <si>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</si>
  <si>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</si>
  <si>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</si>
  <si>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</si>
  <si>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</si>
  <si>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</si>
  <si>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</si>
  <si>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</si>
  <si>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</si>
  <si>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</si>
  <si>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</si>
  <si>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</si>
  <si>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</si>
  <si>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</si>
  <si>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</si>
  <si>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</si>
  <si>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</si>
  <si>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</si>
  <si>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</si>
  <si>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</si>
  <si>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</si>
  <si>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</si>
  <si>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</si>
  <si>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</si>
  <si>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</si>
  <si>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</si>
  <si>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</si>
  <si>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</si>
  <si>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</si>
  <si>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</si>
  <si>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</si>
  <si>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</si>
  <si>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</si>
  <si>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</si>
  <si>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</si>
  <si>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</si>
  <si>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</si>
  <si>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</si>
  <si>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</si>
  <si>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</si>
  <si>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</si>
  <si>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</si>
  <si>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</si>
  <si>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</si>
  <si>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</si>
  <si>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</si>
  <si>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</si>
  <si>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</si>
  <si>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</si>
  <si>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</si>
  <si>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</si>
  <si>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</si>
  <si>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</si>
  <si>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</si>
  <si>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</si>
  <si>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</si>
  <si>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</si>
  <si>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</si>
  <si>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</si>
  <si>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</si>
  <si>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</si>
  <si>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</si>
  <si>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</si>
  <si>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</si>
  <si>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</si>
  <si>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</si>
  <si>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</si>
  <si>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</si>
  <si>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</si>
  <si>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</si>
  <si>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</si>
  <si>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</si>
  <si>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</si>
  <si>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</si>
  <si>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</si>
  <si>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</si>
  <si>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</si>
  <si>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</si>
  <si>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</si>
  <si>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</si>
  <si>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</si>
  <si>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</si>
  <si>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</si>
  <si>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</si>
  <si>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</si>
  <si>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</si>
  <si>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</si>
  <si>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</si>
  <si>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</si>
  <si>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</si>
  <si>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</si>
  <si>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</si>
  <si>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</si>
  <si>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</si>
  <si>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</si>
  <si>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</si>
  <si>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</si>
  <si>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</si>
  <si>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</si>
  <si>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</si>
  <si>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</si>
  <si>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</si>
  <si>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</si>
  <si>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</si>
  <si>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</si>
  <si>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</si>
  <si>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</si>
  <si>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</si>
  <si>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</si>
  <si>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</si>
  <si>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</si>
  <si>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</si>
  <si>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</si>
  <si>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</si>
  <si>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</si>
  <si>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</si>
  <si>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</si>
  <si>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</si>
  <si>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</si>
  <si>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</si>
  <si>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</si>
  <si>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</si>
  <si>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</si>
  <si>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</si>
  <si>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</si>
  <si>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</si>
  <si>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</si>
  <si>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</si>
  <si>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</si>
  <si>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</si>
  <si>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</si>
  <si>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</si>
  <si>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</si>
  <si>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</si>
  <si>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</si>
  <si>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</si>
  <si>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</si>
  <si>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</si>
  <si>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</si>
  <si>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</si>
  <si>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</si>
  <si>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</si>
  <si>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</si>
  <si>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</si>
  <si>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</si>
  <si>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</si>
  <si>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</si>
  <si>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</si>
  <si>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</si>
  <si>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</si>
  <si>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</si>
  <si>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</si>
  <si>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</si>
  <si>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</si>
  <si>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</si>
  <si>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</si>
  <si>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</si>
  <si>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</si>
  <si>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</si>
  <si>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</si>
  <si>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</si>
  <si>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</si>
  <si>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</si>
  <si>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</si>
  <si>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</si>
  <si>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</si>
  <si>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</si>
  <si>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</si>
  <si>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</si>
  <si>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</si>
  <si>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</si>
  <si>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</si>
  <si>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</si>
  <si>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</si>
  <si>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</si>
  <si>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</si>
  <si>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</si>
  <si>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</si>
  <si>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</si>
  <si>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</si>
  <si>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</si>
  <si>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</si>
  <si>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</si>
  <si>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</si>
  <si>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</si>
  <si>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</si>
  <si>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</si>
  <si>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</si>
  <si>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</si>
  <si>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</si>
  <si>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</si>
  <si>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</si>
  <si>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</si>
  <si>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</si>
  <si>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</si>
  <si>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</si>
  <si>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</si>
  <si>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</si>
  <si>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</si>
  <si>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</si>
  <si>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</si>
  <si>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</si>
  <si>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</si>
  <si>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</si>
  <si>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</si>
  <si>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</si>
  <si>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</si>
  <si>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</si>
  <si>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</si>
  <si>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</si>
  <si>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</si>
  <si>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</si>
  <si>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</si>
  <si>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</si>
  <si>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</si>
  <si>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</si>
  <si>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</si>
  <si>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</si>
  <si>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</si>
  <si>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</si>
  <si>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</si>
  <si>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</si>
  <si>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</si>
  <si>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</si>
  <si>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</si>
  <si>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</si>
  <si>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</si>
  <si>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</si>
  <si>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</si>
  <si>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</si>
  <si>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</si>
  <si>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</si>
  <si>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</si>
  <si>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</si>
  <si>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</si>
  <si>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</si>
  <si>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</si>
  <si>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</si>
  <si>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</si>
  <si>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</si>
  <si>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</si>
  <si>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</si>
  <si>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</si>
  <si>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</si>
  <si>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</si>
  <si>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</si>
  <si>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</si>
  <si>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</si>
  <si>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</si>
  <si>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</si>
  <si>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</si>
  <si>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</si>
  <si>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</si>
  <si>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</si>
  <si>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</si>
  <si>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</si>
  <si>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</si>
  <si>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</si>
  <si>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</si>
  <si>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</si>
  <si>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</si>
  <si>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</si>
  <si>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</si>
  <si>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</si>
  <si>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</si>
  <si>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</si>
  <si>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</si>
  <si>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</si>
  <si>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</si>
  <si>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</si>
  <si>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</si>
  <si>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</si>
  <si>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</si>
  <si>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</si>
  <si>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</si>
  <si>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</si>
  <si>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</si>
  <si>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</si>
  <si>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</si>
  <si>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</si>
  <si>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</si>
  <si>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</si>
  <si>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</si>
  <si>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</si>
  <si>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</si>
  <si>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</si>
  <si>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</si>
  <si>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</si>
  <si>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</si>
  <si>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</si>
  <si>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</si>
  <si>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</si>
  <si>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</si>
  <si>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</si>
  <si>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</si>
  <si>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</si>
  <si>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</si>
  <si>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</si>
  <si>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</si>
  <si>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</si>
  <si>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</si>
  <si>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</si>
  <si>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</si>
  <si>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</si>
  <si>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</si>
  <si>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</si>
  <si>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</si>
  <si>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</si>
  <si>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</si>
  <si>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</si>
  <si>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</si>
  <si>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</si>
  <si>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</si>
  <si>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</si>
  <si>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</si>
  <si>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</si>
  <si>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</si>
  <si>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</si>
  <si>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</si>
  <si>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</si>
  <si>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</si>
  <si>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</si>
  <si>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</si>
  <si>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</si>
  <si>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</si>
  <si>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</si>
  <si>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</si>
  <si>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</si>
  <si>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</si>
  <si>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</si>
  <si>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</si>
  <si>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</si>
  <si>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</si>
  <si>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</si>
  <si>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</si>
  <si>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</si>
  <si>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</si>
  <si>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</si>
  <si>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</si>
  <si>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</si>
  <si>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</si>
  <si>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</si>
  <si>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</si>
  <si>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</si>
  <si>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</si>
  <si>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</si>
  <si>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</si>
  <si>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</si>
  <si>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</si>
  <si>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</si>
  <si>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</si>
  <si>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</si>
  <si>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</si>
  <si>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</si>
  <si>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</si>
  <si>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</si>
  <si>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</si>
  <si>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</si>
  <si>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</si>
  <si>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</si>
  <si>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</si>
  <si>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</si>
  <si>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</si>
  <si>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</si>
  <si>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</si>
  <si>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</si>
  <si>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</si>
  <si>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</si>
  <si>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</si>
  <si>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</si>
  <si>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</si>
  <si>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</si>
  <si>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</si>
  <si>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</si>
  <si>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</si>
  <si>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</si>
  <si>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</si>
  <si>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</si>
  <si>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</si>
  <si>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</si>
  <si>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</si>
  <si>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</si>
  <si>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</si>
  <si>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</si>
  <si>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</si>
  <si>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</si>
  <si>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</si>
  <si>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</si>
  <si>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</si>
  <si>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</si>
  <si>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</si>
  <si>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</si>
  <si>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</si>
  <si>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</si>
  <si>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</si>
  <si>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</si>
  <si>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</si>
  <si>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</si>
  <si>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</si>
  <si>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</si>
  <si>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</si>
  <si>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</si>
  <si>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</si>
  <si>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</si>
  <si>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</si>
  <si>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</si>
  <si>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</si>
  <si>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</si>
  <si>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</si>
  <si>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</si>
  <si>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</si>
  <si>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</si>
  <si>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</si>
  <si>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</si>
  <si>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</si>
  <si>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</si>
  <si>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</si>
  <si>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</si>
  <si>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</si>
  <si>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</si>
  <si>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</si>
  <si>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</si>
  <si>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</si>
  <si>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</si>
  <si>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</si>
  <si>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</si>
  <si>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</si>
  <si>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</si>
  <si>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</si>
  <si>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</si>
  <si>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</si>
  <si>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</si>
  <si>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</si>
  <si>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</si>
  <si>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</si>
  <si>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</si>
  <si>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</si>
  <si>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</si>
  <si>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</si>
  <si>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</si>
  <si>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</si>
  <si>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</si>
  <si>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</si>
  <si>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</si>
  <si>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</si>
  <si>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</si>
  <si>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</si>
  <si>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</si>
  <si>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</si>
  <si>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</si>
  <si>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</si>
  <si>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</si>
  <si>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</si>
  <si>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</si>
  <si>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</si>
  <si>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</si>
  <si>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</si>
  <si>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</si>
  <si>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</si>
  <si>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</si>
  <si>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</si>
  <si>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</si>
  <si>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</si>
  <si>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</si>
  <si>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</si>
  <si>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</si>
  <si>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</si>
  <si>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</si>
  <si>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</si>
  <si>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</si>
  <si>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</si>
  <si>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</si>
  <si>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</si>
  <si>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</si>
  <si>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</si>
  <si>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</si>
  <si>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</si>
  <si>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</si>
  <si>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</si>
  <si>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</si>
  <si>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</si>
  <si>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</si>
  <si>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</si>
  <si>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</si>
  <si>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</si>
  <si>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</si>
  <si>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</si>
  <si>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</si>
  <si>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</si>
  <si>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</si>
  <si>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</si>
  <si>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</si>
  <si>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</si>
  <si>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</si>
  <si>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</si>
  <si>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</si>
  <si>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</si>
  <si>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</si>
  <si>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</si>
  <si>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</si>
  <si>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</si>
  <si>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</si>
  <si>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</si>
  <si>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</si>
  <si>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</si>
  <si>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</si>
  <si>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</si>
  <si>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</si>
  <si>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</si>
  <si>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</si>
  <si>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</si>
  <si>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</si>
  <si>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</si>
  <si>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</si>
  <si>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</si>
  <si>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</si>
  <si>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</si>
  <si>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</si>
  <si>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</si>
  <si>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</si>
  <si>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</si>
  <si>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</si>
  <si>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</si>
  <si>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</si>
  <si>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</si>
  <si>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</si>
  <si>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</si>
  <si>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</si>
  <si>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</si>
  <si>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</si>
  <si>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</si>
  <si>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</si>
  <si>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</si>
  <si>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</si>
  <si>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</si>
  <si>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</si>
  <si>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</si>
  <si>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</si>
  <si>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</si>
  <si>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</si>
  <si>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</si>
  <si>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</si>
  <si>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</si>
  <si>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</si>
  <si>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</si>
  <si>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</si>
  <si>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</si>
  <si>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</si>
  <si>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</si>
  <si>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</si>
  <si>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</si>
  <si>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</si>
  <si>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</si>
  <si>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</si>
  <si>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</si>
  <si>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</si>
  <si>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</si>
  <si>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</si>
  <si>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</si>
  <si>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</si>
  <si>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</si>
  <si>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</si>
  <si>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</si>
  <si>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</si>
  <si>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</si>
  <si>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</si>
  <si>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</si>
  <si>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</si>
  <si>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</si>
  <si>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</si>
  <si>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</si>
  <si>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</si>
  <si>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</si>
  <si>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</si>
  <si>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</si>
  <si>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</si>
  <si>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</si>
  <si>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</si>
  <si>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</si>
  <si>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</si>
  <si>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</si>
  <si>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</si>
  <si>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</si>
  <si>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</si>
  <si>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</si>
  <si>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</si>
  <si>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</si>
  <si>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</si>
  <si>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</si>
  <si>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</si>
  <si>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</si>
  <si>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</si>
  <si>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</si>
  <si>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</si>
  <si>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</si>
  <si>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</si>
  <si>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</si>
  <si>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</si>
  <si>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</si>
  <si>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</si>
  <si>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</si>
  <si>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</si>
  <si>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</si>
  <si>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</si>
  <si>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</si>
  <si>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</si>
  <si>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</si>
  <si>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</si>
  <si>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</si>
  <si>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</si>
  <si>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</si>
  <si>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</si>
  <si>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</si>
  <si>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</si>
  <si>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</si>
  <si>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</si>
  <si>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</si>
  <si>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</si>
  <si>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</si>
  <si>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</si>
  <si>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</si>
  <si>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</si>
  <si>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</si>
  <si>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</si>
  <si>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</si>
  <si>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</si>
  <si>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</si>
  <si>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</si>
  <si>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</si>
  <si>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</si>
  <si>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</si>
  <si>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</si>
  <si>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</si>
  <si>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</si>
  <si>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</si>
  <si>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</si>
  <si>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</si>
  <si>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</si>
  <si>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</si>
  <si>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</si>
  <si>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</si>
  <si>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</si>
  <si>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</si>
  <si>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</si>
  <si>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</si>
  <si>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</si>
  <si>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</si>
  <si>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</si>
  <si>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</si>
  <si>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</si>
  <si>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</si>
  <si>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</si>
  <si>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</si>
  <si>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</si>
  <si>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</si>
  <si>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</si>
  <si>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</si>
  <si>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</si>
  <si>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</si>
  <si>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</si>
  <si>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</si>
  <si>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</si>
  <si>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</si>
  <si>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</si>
  <si>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</si>
  <si>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</si>
  <si>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</si>
  <si>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</si>
  <si>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</si>
  <si>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</si>
  <si>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</si>
  <si>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</si>
  <si>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</si>
  <si>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</si>
  <si>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</si>
  <si>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</si>
  <si>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</si>
  <si>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</si>
  <si>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</si>
  <si>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</si>
  <si>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</si>
  <si>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</si>
  <si>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</si>
  <si>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</si>
  <si>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</si>
  <si>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</si>
  <si>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</si>
  <si>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</si>
  <si>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</si>
  <si>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</si>
  <si>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</si>
  <si>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</si>
  <si>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</si>
  <si>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</si>
  <si>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</si>
  <si>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</si>
  <si>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</si>
  <si>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</si>
  <si>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</si>
  <si>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</si>
  <si>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</si>
  <si>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</si>
  <si>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</si>
  <si>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</si>
  <si>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</si>
  <si>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</si>
  <si>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</si>
  <si>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</si>
  <si>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</si>
  <si>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</si>
  <si>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</si>
  <si>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</si>
  <si>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</si>
  <si>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</si>
  <si>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</si>
  <si>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</si>
  <si>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</si>
  <si>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</si>
  <si>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</si>
  <si>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</si>
  <si>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</si>
  <si>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</si>
  <si>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</si>
  <si>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</si>
  <si>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</si>
  <si>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</si>
  <si>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</si>
  <si>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</si>
  <si>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</si>
  <si>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</si>
  <si>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</si>
  <si>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</si>
  <si>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</si>
  <si>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</si>
  <si>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</si>
  <si>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</si>
  <si>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</si>
  <si>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</si>
  <si>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</si>
  <si>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</si>
  <si>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</si>
  <si>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</si>
  <si>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</si>
  <si>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</si>
  <si>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</si>
  <si>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</si>
  <si>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</si>
  <si>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</si>
  <si>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</si>
  <si>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</si>
  <si>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</si>
  <si>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</si>
  <si>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</si>
  <si>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</si>
  <si>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</si>
  <si>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</si>
  <si>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</si>
  <si>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</si>
  <si>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</si>
  <si>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</si>
  <si>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</si>
  <si>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</si>
  <si>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</si>
  <si>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</si>
  <si>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</si>
  <si>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</si>
  <si>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</si>
  <si>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</si>
  <si>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</si>
  <si>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</si>
  <si>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</si>
  <si>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</si>
  <si>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</si>
  <si>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</si>
  <si>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</si>
  <si>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</si>
  <si>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</si>
  <si>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</si>
  <si>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</si>
  <si>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</si>
  <si>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</si>
  <si>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</si>
  <si>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</si>
  <si>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</si>
  <si>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</si>
  <si>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</si>
  <si>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</si>
  <si>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</si>
  <si>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</si>
  <si>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</si>
  <si>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</si>
  <si>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</si>
  <si>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</si>
  <si>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</si>
  <si>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</si>
  <si>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</si>
  <si>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</si>
  <si>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</si>
  <si>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</si>
  <si>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</si>
  <si>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</si>
  <si>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</si>
  <si>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</si>
  <si>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</si>
  <si>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</si>
  <si>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</si>
  <si>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</si>
  <si>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</si>
  <si>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</si>
  <si>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</si>
  <si>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</si>
  <si>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</si>
  <si>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</si>
  <si>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</si>
  <si>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</si>
  <si>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</si>
  <si>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</si>
  <si>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</si>
  <si>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</si>
  <si>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</si>
  <si>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</si>
  <si>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</si>
  <si>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</si>
  <si>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</si>
  <si>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</si>
  <si>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</si>
  <si>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</si>
  <si>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</si>
  <si>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</si>
  <si>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</si>
  <si>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</si>
  <si>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</si>
  <si>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</si>
  <si>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</si>
  <si>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</si>
  <si>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</si>
  <si>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</si>
  <si>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</si>
  <si>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</si>
  <si>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</si>
  <si>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</si>
  <si>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</si>
  <si>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</si>
  <si>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</si>
  <si>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</si>
  <si>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</si>
  <si>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</si>
  <si>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</si>
  <si>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</si>
  <si>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</si>
  <si>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</si>
  <si>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</si>
  <si>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</si>
  <si>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</si>
  <si>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</si>
  <si>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</si>
  <si>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</si>
  <si>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</si>
  <si>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</si>
  <si>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</si>
  <si>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</si>
  <si>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</si>
  <si>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</si>
  <si>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</si>
  <si>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</si>
  <si>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</si>
  <si>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</si>
  <si>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</si>
  <si>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</si>
  <si>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</si>
  <si>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</si>
  <si>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</si>
  <si>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</si>
  <si>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</si>
  <si>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</si>
  <si>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</si>
  <si>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</si>
  <si>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</si>
  <si>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</si>
  <si>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</si>
  <si>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</si>
  <si>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</si>
  <si>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</si>
  <si>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</si>
  <si>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</si>
  <si>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</si>
  <si>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</si>
  <si>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</si>
  <si>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</si>
  <si>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</si>
  <si>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</si>
  <si>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</si>
  <si>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</si>
  <si>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</si>
  <si>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</si>
  <si>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</si>
  <si>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</si>
  <si>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</si>
  <si>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</si>
  <si>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</si>
  <si>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</si>
  <si>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</si>
  <si>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</si>
  <si>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</si>
  <si>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</si>
  <si>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</si>
  <si>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</si>
  <si>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</si>
  <si>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</si>
  <si>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</si>
  <si>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</si>
  <si>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</si>
  <si>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</si>
  <si>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</si>
  <si>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</si>
  <si>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</si>
  <si>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</si>
  <si>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</si>
  <si>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</si>
  <si>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</si>
  <si>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</si>
  <si>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</si>
  <si>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</si>
  <si>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</si>
  <si>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</si>
  <si>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</si>
  <si>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</si>
  <si>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</si>
  <si>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</si>
  <si>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</si>
  <si>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</si>
  <si>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</si>
  <si>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</si>
  <si>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</si>
  <si>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</si>
  <si>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</si>
  <si>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</si>
  <si>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</si>
  <si>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</si>
  <si>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</si>
  <si>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</si>
  <si>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</si>
  <si>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</si>
  <si>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</si>
  <si>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</si>
  <si>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</si>
  <si>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</si>
  <si>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</si>
  <si>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</si>
  <si>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</si>
  <si>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</si>
  <si>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</si>
  <si>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</si>
  <si>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</si>
  <si>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</si>
  <si>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</si>
  <si>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</si>
  <si>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</si>
  <si>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</si>
  <si>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</si>
  <si>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</si>
  <si>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</si>
  <si>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</si>
  <si>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</si>
  <si>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</si>
  <si>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</si>
  <si>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</si>
  <si>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</si>
  <si>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</si>
  <si>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</si>
  <si>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</si>
  <si>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</si>
  <si>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</si>
  <si>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</si>
  <si>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</si>
  <si>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</si>
  <si>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</si>
  <si>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</si>
  <si>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</si>
  <si>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</si>
  <si>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</si>
  <si>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</si>
  <si>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</si>
  <si>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</si>
  <si>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</si>
  <si>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</si>
  <si>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</si>
  <si>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</si>
  <si>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</si>
  <si>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</si>
  <si>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</si>
  <si>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</si>
  <si>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</si>
  <si>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</si>
  <si>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</si>
  <si>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</si>
  <si>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</si>
  <si>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</si>
  <si>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</si>
  <si>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</si>
  <si>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</si>
  <si>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</si>
  <si>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</si>
  <si>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</si>
  <si>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</si>
  <si>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</si>
  <si>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</si>
  <si>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</si>
  <si>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</si>
  <si>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</si>
  <si>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</si>
  <si>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</si>
  <si>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</si>
  <si>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</si>
  <si>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</si>
  <si>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</si>
  <si>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</si>
  <si>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</si>
  <si>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</si>
  <si>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</si>
  <si>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</si>
  <si>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</si>
  <si>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</si>
  <si>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</si>
  <si>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</si>
  <si>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</si>
  <si>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</si>
  <si>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</si>
  <si>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</si>
  <si>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</si>
  <si>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</si>
  <si>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</si>
  <si>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</si>
  <si>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</si>
  <si>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</si>
  <si>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</si>
  <si>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</si>
  <si>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</si>
  <si>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</si>
  <si>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</si>
  <si>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</si>
  <si>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</si>
  <si>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</si>
  <si>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</si>
  <si>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</si>
  <si>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</si>
  <si>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</si>
  <si>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</si>
  <si>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</si>
  <si>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</si>
  <si>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</si>
  <si>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</si>
  <si>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</si>
  <si>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</si>
  <si>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</si>
  <si>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</si>
  <si>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</si>
  <si>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</si>
  <si>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</si>
  <si>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</si>
  <si>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</si>
  <si>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</si>
  <si>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</si>
  <si>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</si>
  <si>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</si>
  <si>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</si>
  <si>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</si>
  <si>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</si>
  <si>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</si>
  <si>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</si>
  <si>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</si>
  <si>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</si>
  <si>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</si>
  <si>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</si>
  <si>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</si>
  <si>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</si>
  <si>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</si>
  <si>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</si>
  <si>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</si>
  <si>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</si>
  <si>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</si>
  <si>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</si>
  <si>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</si>
  <si>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</si>
  <si>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</si>
  <si>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</si>
  <si>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</si>
  <si>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</si>
  <si>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</si>
  <si>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</si>
  <si>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</si>
  <si>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</si>
  <si>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</si>
  <si>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</si>
  <si>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</si>
  <si>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</si>
  <si>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</si>
  <si>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</si>
  <si>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</si>
  <si>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</si>
  <si>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</si>
  <si>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</si>
  <si>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</si>
  <si>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</si>
  <si>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</si>
  <si>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</si>
  <si>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</si>
  <si>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</si>
  <si>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</si>
  <si>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</si>
  <si>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</si>
  <si>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</si>
  <si>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</si>
  <si>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</si>
  <si>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</si>
  <si>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</si>
  <si>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</si>
  <si>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</si>
  <si>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</si>
  <si>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</si>
  <si>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</si>
  <si>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</si>
  <si>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</si>
  <si>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</si>
  <si>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</si>
  <si>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</si>
  <si>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</si>
  <si>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</si>
  <si>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</si>
  <si>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</si>
  <si>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</si>
  <si>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</si>
  <si>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</si>
  <si>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</si>
  <si>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</si>
  <si>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</si>
  <si>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</si>
  <si>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</si>
  <si>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</si>
  <si>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</si>
  <si>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</si>
  <si>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</si>
  <si>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</si>
  <si>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</si>
  <si>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</si>
  <si>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</si>
  <si>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</si>
  <si>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</si>
  <si>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</si>
  <si>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</si>
  <si>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</si>
  <si>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</si>
  <si>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</si>
  <si>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</si>
  <si>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</si>
  <si>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</si>
  <si>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</si>
  <si>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</si>
  <si>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</si>
  <si>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</si>
  <si>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</si>
  <si>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</si>
  <si>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</si>
  <si>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</si>
  <si>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</si>
  <si>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</si>
  <si>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</si>
  <si>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</si>
  <si>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</si>
  <si>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</si>
  <si>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</si>
  <si>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</si>
  <si>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</si>
  <si>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</si>
  <si>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</si>
  <si>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</si>
  <si>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</si>
  <si>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</si>
  <si>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</si>
  <si>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</si>
  <si>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</si>
  <si>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</si>
  <si>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</si>
  <si>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</si>
  <si>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</si>
  <si>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</si>
  <si>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</si>
  <si>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</si>
  <si>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</si>
  <si>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</si>
  <si>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</si>
  <si>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</si>
  <si>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</si>
  <si>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</si>
  <si>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</si>
  <si>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</si>
  <si>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</si>
  <si>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</si>
  <si>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</si>
  <si>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</si>
  <si>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</si>
  <si>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</si>
  <si>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</si>
  <si>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</si>
  <si>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</si>
  <si>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</si>
  <si>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</si>
  <si>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</si>
  <si>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</si>
  <si>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</si>
  <si>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</si>
  <si>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</si>
  <si>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</si>
  <si>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</si>
  <si>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</si>
  <si>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</si>
  <si>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</si>
  <si>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</si>
  <si>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</si>
  <si>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</si>
  <si>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</si>
  <si>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</si>
  <si>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</si>
  <si>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</si>
  <si>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</si>
  <si>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</si>
  <si>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</si>
  <si>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</si>
  <si>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</si>
  <si>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</si>
  <si>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</si>
  <si>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</si>
  <si>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</si>
  <si>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</si>
  <si>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</si>
  <si>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</si>
  <si>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</si>
  <si>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</si>
  <si>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</si>
  <si>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</si>
  <si>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</si>
  <si>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</si>
  <si>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</si>
  <si>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</si>
  <si>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</si>
  <si>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</si>
  <si>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</si>
  <si>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</si>
  <si>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</si>
  <si>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</si>
  <si>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</si>
  <si>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</si>
  <si>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</si>
  <si>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</si>
  <si>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</si>
  <si>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</si>
  <si>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</si>
  <si>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</si>
  <si>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</si>
  <si>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</si>
  <si>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</si>
  <si>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</si>
  <si>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</si>
  <si>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</si>
  <si>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</si>
  <si>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</si>
  <si>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</si>
  <si>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</si>
  <si>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</si>
  <si>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</si>
  <si>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</si>
  <si>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</si>
  <si>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</si>
  <si>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</si>
  <si>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</si>
  <si>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</si>
  <si>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</si>
  <si>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</si>
  <si>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</si>
  <si>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</si>
  <si>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</si>
  <si>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</si>
  <si>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</si>
  <si>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</si>
  <si>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</si>
  <si>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</si>
  <si>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</si>
  <si>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</si>
  <si>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</si>
  <si>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</si>
  <si>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</si>
  <si>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</si>
  <si>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</si>
  <si>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</si>
  <si>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</si>
  <si>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</si>
  <si>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</si>
  <si>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</si>
  <si>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</si>
  <si>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</si>
  <si>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</si>
  <si>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</si>
  <si>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</si>
  <si>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</si>
  <si>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</si>
  <si>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</si>
  <si>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</si>
  <si>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</si>
  <si>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</si>
  <si>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</si>
  <si>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</si>
  <si>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</si>
  <si>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</si>
  <si>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</si>
  <si>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</si>
  <si>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</si>
  <si>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</si>
  <si>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</si>
  <si>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</si>
  <si>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</si>
  <si>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</si>
  <si>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</si>
  <si>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</si>
  <si>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</si>
  <si>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</si>
  <si>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</si>
  <si>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</si>
  <si>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</si>
  <si>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</si>
  <si>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</si>
  <si>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</si>
  <si>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</si>
  <si>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</si>
  <si>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</si>
  <si>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</si>
  <si>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</si>
  <si>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</si>
  <si>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</si>
  <si>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</si>
  <si>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</si>
  <si>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</si>
  <si>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</si>
  <si>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</si>
  <si>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</si>
  <si>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</si>
  <si>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</si>
  <si>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</si>
  <si>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</si>
  <si>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</si>
  <si>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</si>
  <si>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</si>
  <si>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</si>
  <si>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</si>
  <si>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</si>
  <si>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</si>
  <si>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</si>
  <si>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</si>
  <si>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</si>
  <si>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</si>
  <si>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</si>
  <si>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</si>
  <si>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</si>
  <si>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</si>
  <si>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</si>
  <si>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</si>
  <si>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</si>
  <si>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</si>
  <si>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</si>
  <si>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</si>
  <si>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</si>
  <si>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</si>
  <si>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</si>
  <si>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</si>
  <si>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</si>
  <si>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</si>
  <si>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</si>
  <si>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</si>
  <si>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</si>
  <si>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</si>
  <si>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</si>
  <si>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</si>
  <si>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</si>
  <si>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</si>
  <si>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</si>
  <si>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</si>
  <si>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</si>
  <si>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</si>
  <si>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</si>
  <si>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</si>
  <si>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</si>
  <si>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</si>
  <si>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</si>
  <si>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</si>
  <si>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</si>
  <si>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</si>
  <si>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</si>
  <si>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</si>
  <si>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</si>
  <si>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</si>
  <si>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</si>
  <si>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</si>
  <si>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</si>
  <si>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</si>
  <si>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</si>
  <si>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</si>
  <si>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</si>
  <si>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</si>
  <si>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</si>
  <si>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</si>
  <si>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</si>
  <si>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</si>
  <si>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</si>
  <si>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</si>
  <si>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</si>
  <si>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</si>
  <si>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</si>
  <si>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</si>
  <si>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</si>
  <si>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</si>
  <si>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</si>
  <si>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</si>
  <si>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</si>
  <si>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</si>
  <si>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</si>
  <si>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</si>
  <si>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</si>
  <si>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</si>
  <si>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</si>
  <si>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</si>
  <si>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</si>
  <si>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</si>
  <si>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</si>
  <si>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</si>
  <si>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</si>
  <si>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</si>
  <si>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</si>
  <si>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</si>
  <si>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</si>
  <si>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</si>
  <si>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</si>
  <si>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</si>
  <si>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</si>
  <si>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</si>
  <si>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</si>
  <si>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</si>
  <si>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</si>
  <si>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</si>
  <si>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</si>
  <si>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</si>
  <si>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</si>
  <si>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</si>
  <si>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</si>
  <si>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</si>
  <si>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</si>
  <si>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</si>
  <si>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</si>
  <si>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</si>
  <si>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</si>
  <si>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</si>
  <si>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</si>
  <si>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</si>
  <si>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</si>
  <si>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</si>
  <si>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</si>
  <si>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</si>
  <si>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</si>
  <si>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</si>
  <si>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</si>
  <si>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</si>
  <si>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</si>
  <si>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</si>
  <si>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</si>
  <si>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</si>
  <si>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</si>
  <si>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</si>
  <si>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</si>
  <si>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</si>
  <si>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</si>
  <si>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</si>
  <si>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</si>
  <si>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</si>
  <si>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</si>
  <si>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</si>
  <si>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</si>
  <si>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</si>
  <si>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</si>
  <si>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</si>
  <si>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</si>
  <si>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</si>
  <si>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</si>
  <si>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</si>
  <si>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</si>
  <si>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</si>
  <si>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</si>
  <si>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</si>
  <si>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</si>
  <si>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</si>
  <si>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</si>
  <si>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</si>
  <si>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</si>
  <si>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</si>
  <si>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</si>
  <si>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</si>
  <si>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</si>
  <si>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</si>
  <si>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</si>
  <si>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</si>
  <si>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</si>
  <si>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</si>
  <si>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</si>
  <si>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</si>
  <si>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</si>
  <si>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</si>
  <si>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</si>
  <si>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</si>
  <si>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</si>
  <si>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</si>
  <si>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</si>
  <si>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</si>
  <si>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</si>
  <si>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</si>
  <si>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</si>
  <si>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</si>
  <si>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</si>
  <si>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</si>
  <si>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</si>
  <si>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</si>
  <si>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</si>
  <si>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</si>
  <si>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</si>
  <si>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</si>
  <si>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</si>
  <si>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</si>
  <si>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</si>
  <si>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</si>
  <si>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</si>
  <si>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</si>
  <si>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</si>
  <si>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</si>
  <si>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</si>
  <si>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</si>
  <si>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</si>
  <si>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</si>
  <si>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</si>
  <si>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</si>
  <si>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</si>
  <si>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</si>
  <si>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</si>
  <si>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</si>
  <si>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</si>
  <si>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</si>
  <si>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</si>
  <si>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</si>
  <si>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</si>
  <si>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</si>
  <si>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</si>
  <si>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</si>
  <si>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</si>
  <si>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</si>
  <si>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</si>
  <si>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</si>
  <si>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</si>
  <si>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</si>
  <si>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</si>
  <si>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</si>
  <si>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</si>
  <si>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</si>
  <si>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</si>
  <si>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</si>
  <si>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</si>
  <si>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</si>
  <si>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</si>
  <si>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</si>
  <si>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</si>
  <si>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</si>
  <si>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</si>
  <si>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</si>
  <si>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</si>
  <si>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</si>
  <si>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</si>
  <si>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</si>
  <si>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</si>
  <si>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</si>
  <si>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</si>
  <si>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</si>
  <si>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</si>
  <si>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</si>
  <si>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</si>
  <si>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</si>
  <si>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</si>
  <si>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</si>
  <si>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</si>
  <si>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</si>
  <si>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</si>
  <si>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</si>
  <si>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</si>
  <si>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</si>
  <si>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</si>
  <si>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</si>
  <si>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</si>
  <si>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</si>
  <si>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</si>
  <si>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</si>
  <si>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</si>
  <si>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</si>
  <si>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</si>
  <si>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</si>
  <si>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</si>
  <si>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</si>
  <si>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</si>
  <si>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</si>
  <si>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</si>
  <si>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</si>
  <si>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</si>
  <si>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</si>
  <si>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</si>
  <si>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</si>
  <si>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</si>
  <si>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</si>
  <si>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</si>
  <si>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</si>
  <si>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</si>
  <si>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</si>
  <si>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</si>
  <si>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</si>
  <si>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</si>
  <si>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</si>
  <si>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</si>
  <si>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</si>
  <si>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</si>
  <si>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</si>
  <si>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</si>
  <si>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</si>
  <si>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</si>
  <si>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</si>
  <si>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</si>
  <si>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</si>
  <si>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</si>
  <si>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</si>
  <si>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</si>
  <si>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</si>
  <si>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</si>
  <si>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</si>
  <si>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</si>
  <si>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</si>
  <si>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</si>
  <si>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</si>
  <si>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</si>
  <si>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</si>
  <si>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</si>
  <si>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</si>
  <si>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</si>
  <si>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</si>
  <si>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</si>
  <si>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</si>
  <si>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</si>
  <si>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</si>
  <si>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</si>
  <si>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</si>
  <si>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</si>
  <si>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</si>
  <si>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</si>
  <si>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</si>
  <si>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</si>
  <si>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</si>
  <si>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</si>
  <si>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</si>
  <si>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</si>
  <si>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</si>
  <si>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</si>
  <si>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</si>
  <si>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</si>
  <si>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</si>
  <si>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</si>
  <si>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</si>
  <si>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</si>
  <si>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</si>
  <si>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</si>
  <si>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</si>
  <si>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</si>
  <si>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</si>
  <si>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</si>
  <si>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</si>
  <si>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</si>
  <si>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</si>
  <si>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</si>
  <si>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</si>
  <si>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</si>
  <si>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</si>
  <si>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</si>
  <si>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</si>
  <si>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</si>
  <si>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</si>
  <si>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</si>
  <si>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</si>
  <si>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</si>
  <si>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</si>
  <si>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</si>
  <si>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</si>
  <si>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</si>
  <si>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</si>
  <si>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</si>
  <si>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</si>
  <si>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</si>
  <si>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</si>
  <si>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</si>
  <si>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</si>
  <si>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</si>
  <si>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</si>
  <si>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</si>
  <si>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</si>
  <si>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</si>
  <si>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</si>
  <si>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</si>
  <si>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</si>
  <si>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</si>
  <si>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</si>
  <si>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</si>
  <si>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</si>
  <si>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</si>
  <si>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</si>
  <si>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</si>
  <si>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</si>
  <si>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</si>
  <si>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</si>
  <si>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</si>
  <si>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</si>
  <si>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</si>
  <si>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</si>
  <si>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</si>
  <si>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</si>
  <si>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</si>
  <si>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</si>
  <si>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</si>
  <si>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</si>
  <si>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</si>
  <si>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</si>
  <si>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</si>
  <si>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</si>
  <si>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</si>
  <si>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</si>
  <si>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</si>
  <si>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</si>
  <si>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</si>
  <si>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</si>
  <si>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</si>
  <si>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</si>
  <si>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</si>
  <si>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</si>
  <si>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</si>
  <si>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</si>
  <si>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</si>
  <si>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</si>
  <si>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</si>
  <si>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</si>
  <si>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</si>
  <si>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</si>
  <si>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</si>
  <si>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</si>
  <si>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</si>
  <si>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</si>
  <si>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</si>
  <si>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</si>
  <si>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</si>
  <si>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</si>
  <si>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</si>
  <si>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</si>
  <si>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</si>
  <si>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</si>
  <si>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</si>
  <si>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</si>
  <si>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</si>
  <si>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</si>
  <si>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</si>
  <si>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</si>
  <si>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</si>
  <si>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</si>
  <si>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</si>
  <si>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</si>
  <si>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</si>
  <si>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</si>
  <si>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</si>
  <si>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</si>
  <si>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</si>
  <si>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</si>
  <si>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</si>
  <si>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</si>
  <si>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</si>
  <si>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</si>
  <si>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</si>
  <si>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</si>
  <si>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</si>
  <si>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</si>
  <si>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</si>
  <si>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</si>
  <si>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</si>
  <si>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</si>
  <si>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</si>
  <si>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</si>
  <si>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</si>
  <si>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</si>
  <si>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</si>
  <si>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</si>
  <si>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</si>
  <si>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</si>
  <si>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</si>
  <si>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</si>
  <si>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</si>
  <si>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</si>
  <si>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</si>
  <si>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</si>
  <si>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</si>
  <si>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</si>
  <si>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</si>
  <si>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</si>
  <si>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</si>
  <si>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</si>
  <si>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</si>
  <si>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</si>
  <si>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</si>
  <si>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</si>
  <si>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</si>
  <si>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</si>
  <si>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</si>
  <si>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</si>
  <si>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</si>
  <si>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</si>
  <si>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</si>
  <si>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</si>
  <si>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</si>
  <si>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</si>
  <si>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</si>
  <si>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</si>
  <si>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</si>
  <si>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</si>
  <si>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</si>
  <si>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</si>
  <si>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</si>
  <si>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</si>
  <si>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</si>
  <si>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</si>
  <si>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</si>
  <si>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</si>
  <si>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</si>
  <si>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</si>
  <si>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</si>
  <si>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</si>
  <si>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</si>
  <si>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</si>
  <si>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</si>
  <si>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</si>
  <si>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</si>
  <si>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</si>
  <si>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</si>
  <si>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</si>
  <si>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</si>
  <si>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</si>
  <si>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</si>
  <si>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</si>
  <si>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</si>
  <si>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</si>
  <si>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</si>
  <si>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</si>
  <si>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</si>
  <si>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</si>
  <si>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</si>
  <si>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</si>
  <si>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</si>
  <si>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</si>
  <si>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</si>
  <si>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</si>
  <si>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</si>
  <si>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</si>
  <si>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</si>
  <si>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</si>
  <si>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</si>
  <si>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</si>
  <si>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</si>
  <si>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</si>
  <si>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</si>
  <si>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</si>
  <si>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</si>
  <si>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</si>
  <si>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</si>
  <si>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</si>
  <si>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</si>
  <si>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</si>
  <si>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</si>
  <si>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</si>
  <si>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</si>
  <si>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</si>
  <si>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</si>
  <si>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</si>
  <si>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</si>
  <si>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</si>
  <si>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</si>
  <si>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</si>
  <si>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</si>
  <si>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</si>
  <si>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</si>
  <si>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</si>
  <si>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</si>
  <si>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</si>
  <si>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</si>
  <si>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</si>
  <si>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</si>
  <si>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</si>
  <si>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</si>
  <si>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</si>
  <si>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</si>
  <si>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</si>
  <si>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</si>
  <si>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</si>
  <si>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</si>
  <si>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</si>
  <si>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</si>
  <si>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</si>
  <si>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</si>
  <si>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</si>
  <si>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</si>
  <si>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</si>
  <si>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</si>
  <si>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</si>
  <si>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</si>
  <si>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</si>
  <si>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</si>
  <si>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</si>
  <si>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</si>
  <si>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</si>
  <si>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</si>
  <si>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</si>
  <si>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</si>
  <si>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</si>
  <si>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</si>
  <si>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</si>
  <si>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</si>
  <si>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</si>
  <si>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</si>
  <si>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</si>
  <si>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</si>
  <si>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</si>
  <si>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</si>
  <si>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</si>
  <si>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</si>
  <si>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</si>
  <si>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</si>
  <si>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</si>
  <si>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</si>
  <si>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</si>
  <si>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</si>
  <si>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</si>
  <si>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</si>
  <si>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</si>
  <si>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</si>
  <si>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</si>
  <si>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</si>
  <si>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</si>
  <si>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</si>
  <si>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</si>
  <si>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</si>
  <si>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</si>
  <si>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</si>
  <si>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</si>
  <si>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</si>
  <si>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</si>
  <si>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</si>
  <si>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</si>
  <si>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</si>
  <si>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</si>
  <si>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</si>
  <si>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</si>
  <si>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</si>
  <si>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</si>
  <si>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</si>
  <si>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</si>
  <si>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</si>
  <si>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</si>
  <si>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</si>
  <si>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</si>
  <si>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</si>
  <si>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</si>
  <si>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</si>
  <si>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</si>
  <si>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</si>
  <si>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</si>
  <si>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</si>
  <si>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</si>
  <si>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</si>
  <si>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</si>
  <si>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</si>
  <si>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</si>
  <si>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</si>
  <si>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</si>
  <si>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</si>
  <si>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</si>
  <si>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</si>
  <si>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</si>
  <si>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</si>
  <si>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</si>
  <si>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</si>
  <si>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</si>
  <si>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</si>
  <si>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</si>
  <si>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</si>
  <si>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</si>
  <si>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</si>
  <si>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</si>
  <si>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</si>
  <si>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</si>
  <si>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</si>
  <si>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</si>
  <si>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</si>
  <si>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</si>
  <si>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</si>
  <si>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</si>
  <si>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</si>
  <si>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</si>
  <si>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</si>
  <si>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</si>
  <si>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</si>
  <si>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</si>
  <si>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</si>
  <si>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</si>
  <si>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</si>
  <si>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</si>
  <si>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</si>
  <si>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</si>
  <si>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</si>
  <si>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</si>
  <si>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</si>
  <si>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</si>
  <si>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</si>
  <si>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</si>
  <si>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</si>
  <si>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</si>
  <si>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</si>
  <si>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</si>
  <si>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</si>
  <si>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</si>
  <si>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</si>
  <si>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</si>
  <si>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</si>
  <si>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</si>
  <si>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</si>
  <si>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</si>
  <si>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</si>
  <si>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</si>
  <si>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</si>
  <si>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</si>
  <si>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</si>
  <si>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</si>
  <si>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</si>
  <si>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</si>
  <si>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</si>
  <si>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</si>
  <si>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</si>
  <si>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</si>
  <si>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</si>
  <si>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</si>
  <si>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</si>
  <si>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</si>
  <si>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</si>
  <si>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</si>
  <si>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</si>
  <si>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</si>
  <si>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</si>
  <si>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</si>
  <si>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</si>
  <si>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</si>
  <si>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</si>
  <si>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</si>
  <si>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</si>
  <si>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</si>
  <si>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</si>
  <si>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</si>
  <si>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</si>
  <si>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</si>
  <si>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</si>
  <si>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</si>
  <si>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</si>
  <si>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</si>
  <si>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</si>
  <si>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</si>
  <si>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</si>
  <si>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</si>
  <si>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</si>
  <si>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</si>
  <si>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</si>
  <si>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</si>
  <si>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</si>
  <si>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</si>
  <si>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</si>
  <si>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</si>
  <si>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</si>
  <si>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</si>
  <si>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</si>
  <si>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</si>
  <si>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</si>
  <si>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</si>
  <si>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</si>
  <si>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</si>
  <si>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</si>
  <si>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</si>
  <si>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</si>
  <si>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</si>
  <si>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</si>
  <si>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</si>
  <si>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</si>
  <si>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</si>
  <si>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</si>
  <si>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</si>
  <si>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</si>
  <si>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</si>
  <si>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</si>
  <si>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</si>
  <si>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</si>
  <si>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</si>
  <si>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</si>
  <si>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</si>
  <si>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</si>
  <si>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</si>
  <si>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</si>
  <si>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</si>
  <si>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</si>
  <si>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</si>
  <si>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</si>
  <si>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</si>
  <si>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</si>
  <si>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</si>
  <si>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</si>
  <si>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</si>
  <si>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</si>
  <si>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</si>
  <si>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</si>
  <si>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</si>
  <si>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</si>
  <si>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</si>
  <si>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</si>
  <si>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</si>
  <si>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</si>
  <si>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</si>
  <si>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</si>
  <si>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</si>
  <si>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</si>
  <si>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</si>
  <si>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</si>
  <si>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</si>
  <si>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</si>
  <si>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</si>
  <si>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</si>
  <si>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</si>
  <si>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</si>
  <si>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</si>
  <si>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</si>
  <si>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</si>
  <si>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</si>
  <si>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</si>
  <si>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</si>
  <si>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</si>
  <si>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</si>
  <si>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</si>
  <si>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</si>
  <si>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</si>
  <si>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</si>
  <si>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</si>
  <si>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</si>
  <si>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</si>
  <si>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</si>
  <si>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</si>
  <si>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</si>
  <si>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</si>
  <si>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</si>
  <si>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</si>
  <si>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</si>
  <si>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</si>
  <si>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</si>
  <si>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</si>
  <si>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</si>
  <si>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</si>
  <si>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</si>
  <si>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</si>
  <si>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</si>
  <si>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</si>
  <si>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</si>
  <si>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</si>
  <si>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</si>
  <si>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</si>
  <si>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</si>
  <si>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</si>
  <si>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</si>
  <si>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</si>
  <si>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</si>
  <si>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</si>
  <si>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</si>
  <si>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</si>
  <si>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</si>
  <si>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</si>
  <si>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</si>
  <si>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</si>
  <si>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</si>
  <si>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</si>
  <si>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</si>
  <si>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</si>
  <si>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</si>
  <si>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</si>
  <si>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</si>
  <si>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</si>
  <si>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</si>
  <si>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</si>
  <si>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</si>
  <si>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</si>
  <si>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</si>
  <si>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</si>
  <si>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</si>
  <si>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</si>
  <si>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</si>
  <si>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</si>
  <si>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</si>
  <si>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</si>
  <si>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</si>
  <si>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</si>
  <si>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</si>
  <si>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</si>
  <si>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</si>
  <si>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</si>
  <si>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</si>
  <si>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</si>
  <si>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</si>
  <si>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</si>
  <si>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</si>
  <si>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</si>
  <si>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</si>
  <si>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</si>
  <si>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</si>
  <si>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</si>
  <si>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</si>
  <si>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</si>
  <si>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</si>
  <si>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</si>
  <si>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</si>
  <si>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</si>
  <si>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</si>
  <si>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</si>
  <si>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</si>
  <si>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</si>
  <si>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</si>
  <si>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</si>
  <si>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</si>
  <si>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</si>
  <si>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</si>
  <si>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</si>
  <si>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</si>
  <si>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</si>
  <si>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</si>
  <si>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</si>
  <si>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</si>
  <si>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</si>
  <si>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</si>
  <si>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</si>
  <si>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</si>
  <si>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</si>
  <si>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</si>
  <si>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</si>
  <si>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</si>
  <si>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</si>
  <si>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</si>
  <si>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</si>
  <si>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</si>
  <si>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</si>
  <si>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</si>
  <si>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</si>
  <si>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</si>
  <si>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</si>
  <si>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</si>
  <si>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</si>
  <si>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</si>
  <si>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</si>
  <si>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</si>
  <si>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</si>
  <si>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</si>
  <si>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</si>
  <si>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</si>
  <si>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</si>
  <si>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</si>
  <si>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</si>
  <si>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</si>
  <si>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</si>
  <si>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</si>
  <si>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</si>
  <si>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</si>
  <si>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</si>
  <si>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</si>
  <si>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</si>
  <si>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</si>
  <si>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</si>
  <si>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</si>
  <si>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</si>
  <si>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</si>
  <si>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</si>
  <si>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</si>
  <si>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</si>
  <si>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</si>
  <si>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</si>
  <si>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</si>
  <si>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</si>
  <si>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</si>
  <si>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</si>
  <si>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</si>
  <si>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</si>
  <si>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</si>
  <si>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</si>
  <si>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</si>
  <si>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</si>
  <si>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</si>
  <si>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</si>
  <si>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</si>
  <si>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</si>
  <si>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</si>
  <si>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</si>
  <si>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</si>
  <si>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</si>
  <si>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</si>
  <si>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</si>
  <si>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</si>
  <si>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</si>
  <si>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</si>
  <si>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</si>
  <si>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</si>
  <si>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</si>
  <si>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</si>
  <si>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</si>
  <si>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</si>
  <si>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</si>
  <si>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</si>
  <si>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</si>
  <si>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</si>
  <si>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</si>
  <si>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</si>
  <si>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</si>
  <si>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</si>
  <si>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</si>
  <si>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</si>
  <si>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</si>
  <si>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</si>
  <si>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</si>
  <si>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</si>
  <si>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</si>
  <si>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</si>
  <si>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</si>
  <si>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</si>
  <si>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</si>
  <si>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</si>
  <si>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</si>
  <si>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</si>
  <si>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</si>
  <si>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</si>
  <si>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</si>
  <si>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</si>
  <si>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</si>
  <si>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</si>
  <si>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</si>
  <si>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</si>
  <si>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</si>
  <si>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</si>
  <si>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</si>
  <si>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</si>
  <si>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</si>
  <si>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</si>
  <si>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</si>
  <si>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</si>
  <si>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</si>
  <si>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</si>
  <si>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</si>
  <si>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</si>
  <si>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</si>
  <si>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</si>
  <si>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</si>
  <si>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</si>
  <si>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</si>
  <si>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</si>
  <si>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</si>
  <si>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</si>
  <si>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</si>
  <si>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</si>
  <si>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</si>
  <si>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</si>
  <si>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</si>
  <si>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</si>
  <si>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</si>
  <si>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</si>
  <si>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</si>
  <si>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</si>
  <si>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</si>
  <si>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</si>
  <si>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</si>
  <si>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</si>
  <si>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</si>
  <si>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</si>
  <si>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</si>
  <si>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</si>
  <si>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</si>
  <si>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</si>
  <si>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</si>
  <si>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</si>
  <si>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</si>
  <si>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</si>
  <si>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</si>
  <si>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</si>
  <si>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</si>
  <si>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</si>
  <si>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</si>
  <si>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</si>
  <si>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</si>
  <si>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</si>
  <si>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</si>
  <si>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</si>
  <si>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</si>
  <si>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</si>
  <si>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</si>
  <si>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</si>
  <si>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</si>
  <si>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</si>
  <si>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</si>
  <si>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</si>
  <si>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</si>
  <si>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</si>
  <si>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</si>
  <si>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</si>
  <si>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</si>
  <si>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</si>
  <si>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</si>
  <si>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</si>
  <si>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</si>
  <si>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</si>
  <si>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</si>
  <si>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</si>
  <si>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</si>
  <si>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</si>
  <si>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</si>
  <si>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</si>
  <si>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</si>
  <si>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</si>
  <si>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</si>
  <si>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</si>
  <si>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</si>
  <si>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</si>
  <si>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</si>
  <si>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</si>
  <si>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</si>
  <si>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</si>
  <si>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</si>
  <si>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</si>
  <si>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</si>
  <si>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</si>
  <si>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</si>
  <si>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</si>
  <si>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</si>
  <si>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</si>
  <si>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</si>
  <si>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</si>
  <si>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</si>
  <si>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</si>
  <si>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</si>
  <si>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</si>
  <si>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</si>
  <si>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</si>
  <si>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</si>
  <si>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</si>
  <si>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</si>
  <si>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</si>
  <si>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</si>
  <si>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</si>
  <si>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</si>
  <si>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</si>
  <si>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</si>
  <si>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</si>
  <si>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</si>
  <si>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</si>
  <si>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</si>
  <si>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</si>
  <si>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</si>
  <si>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</si>
  <si>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</si>
  <si>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</si>
  <si>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</si>
  <si>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</si>
  <si>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</si>
  <si>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</si>
  <si>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</si>
  <si>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</si>
  <si>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</si>
  <si>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</si>
  <si>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</si>
  <si>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</si>
  <si>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</si>
  <si>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</si>
  <si>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</si>
  <si>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</si>
  <si>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</si>
  <si>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</si>
  <si>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</si>
  <si>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</si>
  <si>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</si>
  <si>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</si>
  <si>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</si>
  <si>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</si>
  <si>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</si>
  <si>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</si>
  <si>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</si>
  <si>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</si>
  <si>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</si>
  <si>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</si>
  <si>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</si>
  <si>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</si>
  <si>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</si>
  <si>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</si>
  <si>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</si>
  <si>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</si>
  <si>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</si>
  <si>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</si>
  <si>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</si>
  <si>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</si>
  <si>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</si>
  <si>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</si>
  <si>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</si>
  <si>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</si>
  <si>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</si>
  <si>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</si>
  <si>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</si>
  <si>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</si>
  <si>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</si>
  <si>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</si>
  <si>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</si>
  <si>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</si>
  <si>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</si>
  <si>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</si>
  <si>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</si>
  <si>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</si>
  <si>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</si>
  <si>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</si>
  <si>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</si>
  <si>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</si>
  <si>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</si>
  <si>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</si>
  <si>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</si>
  <si>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</si>
  <si>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</si>
  <si>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</si>
  <si>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</si>
  <si>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</si>
  <si>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</si>
  <si>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</si>
  <si>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</si>
  <si>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</si>
  <si>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</si>
  <si>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</si>
  <si>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</si>
  <si>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</si>
  <si>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</si>
  <si>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</si>
  <si>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</si>
  <si>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</si>
  <si>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</si>
  <si>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</si>
  <si>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</si>
  <si>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</si>
  <si>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</si>
  <si>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</si>
  <si>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</si>
  <si>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</si>
  <si>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</si>
  <si>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</si>
  <si>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</si>
  <si>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</si>
  <si>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</si>
  <si>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</si>
  <si>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</si>
  <si>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</si>
  <si>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</si>
  <si>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</si>
  <si>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</si>
  <si>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</si>
  <si>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</si>
  <si>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</si>
  <si>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</si>
  <si>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</si>
  <si>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</si>
  <si>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</si>
  <si>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</si>
  <si>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</si>
  <si>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</si>
  <si>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</si>
  <si>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</si>
  <si>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</si>
  <si>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</si>
  <si>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</si>
  <si>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</si>
  <si>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</si>
  <si>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</si>
  <si>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</si>
  <si>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</si>
  <si>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</si>
  <si>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</si>
  <si>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</si>
  <si>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</si>
  <si>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</si>
  <si>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</si>
  <si>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</si>
  <si>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</si>
  <si>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</si>
  <si>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</si>
  <si>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</si>
  <si>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</si>
  <si>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</si>
  <si>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</si>
  <si>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</si>
  <si>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</si>
  <si>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</si>
  <si>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</si>
  <si>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</si>
  <si>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</si>
  <si>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</si>
  <si>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</si>
  <si>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</si>
  <si>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</si>
  <si>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</si>
  <si>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</si>
  <si>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</si>
  <si>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</si>
  <si>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</si>
  <si>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</si>
  <si>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</si>
  <si>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</si>
  <si>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</si>
  <si>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</si>
  <si>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</si>
  <si>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</si>
  <si>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</si>
  <si>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</si>
  <si>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</si>
  <si>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</si>
  <si>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</si>
  <si>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</si>
  <si>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</si>
  <si>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</si>
  <si>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</si>
  <si>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</si>
  <si>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</si>
  <si>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</si>
  <si>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</si>
  <si>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</si>
  <si>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</si>
  <si>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</si>
  <si>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</si>
  <si>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</si>
  <si>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</si>
  <si>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</si>
  <si>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</si>
  <si>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</si>
  <si>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</si>
  <si>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</si>
  <si>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</si>
  <si>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</si>
  <si>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</si>
  <si>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</si>
  <si>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</si>
  <si>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</si>
  <si>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</si>
  <si>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</si>
  <si>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</si>
  <si>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</si>
  <si>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</si>
  <si>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</si>
  <si>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</si>
  <si>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</si>
  <si>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</si>
  <si>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</si>
  <si>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</si>
  <si>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</si>
  <si>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</si>
  <si>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</si>
  <si>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</si>
  <si>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</si>
  <si>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</si>
  <si>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</si>
  <si>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</si>
  <si>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</si>
  <si>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</si>
  <si>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</si>
  <si>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</si>
  <si>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</si>
  <si>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</si>
  <si>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</si>
  <si>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</si>
  <si>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</si>
  <si>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</si>
  <si>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</si>
  <si>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</si>
  <si>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</si>
  <si>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</si>
  <si>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</si>
  <si>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</si>
  <si>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</si>
  <si>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</si>
  <si>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</si>
  <si>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</si>
  <si>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</si>
  <si>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</si>
  <si>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</si>
  <si>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</si>
  <si>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</si>
  <si>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</si>
  <si>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</si>
  <si>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</si>
  <si>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</si>
  <si>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</si>
  <si>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</si>
  <si>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</si>
  <si>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</si>
  <si>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</si>
  <si>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</si>
  <si>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</si>
  <si>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</si>
  <si>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</si>
  <si>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</si>
  <si>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</si>
  <si>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</si>
  <si>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</si>
  <si>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</si>
  <si>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</si>
  <si>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</si>
  <si>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</si>
  <si>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</si>
  <si>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</si>
  <si>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</si>
  <si>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</si>
  <si>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</si>
  <si>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</si>
  <si>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</si>
  <si>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</si>
  <si>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</si>
  <si>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</si>
  <si>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</si>
  <si>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</si>
  <si>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</si>
  <si>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</si>
  <si>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</si>
  <si>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</si>
  <si>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</si>
  <si>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</si>
  <si>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</si>
  <si>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</si>
  <si>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</si>
  <si>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</si>
  <si>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</si>
  <si>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</si>
  <si>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</si>
  <si>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</si>
  <si>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</si>
  <si>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</si>
  <si>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</si>
  <si>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</si>
  <si>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</si>
  <si>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</si>
  <si>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</si>
  <si>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</si>
  <si>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</si>
  <si>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</si>
  <si>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</si>
  <si>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</si>
  <si>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</si>
  <si>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</si>
  <si>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</si>
  <si>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</si>
  <si>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</si>
  <si>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</si>
  <si>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</si>
  <si>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</si>
  <si>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</si>
  <si>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</si>
  <si>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</si>
  <si>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</si>
  <si>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</si>
  <si>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</si>
  <si>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</si>
  <si>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</si>
  <si>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</si>
  <si>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</si>
  <si>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</si>
  <si>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</si>
  <si>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</si>
  <si>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</si>
  <si>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</si>
  <si>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</si>
  <si>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</si>
  <si>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</si>
  <si>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</si>
  <si>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</si>
  <si>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</si>
  <si>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</si>
  <si>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</si>
  <si>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</si>
  <si>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</si>
  <si>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</si>
  <si>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</si>
  <si>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</si>
  <si>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</si>
  <si>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</si>
  <si>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</si>
  <si>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</si>
  <si>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</si>
  <si>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</si>
  <si>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</si>
  <si>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</si>
  <si>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</si>
  <si>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</si>
  <si>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</si>
  <si>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</si>
  <si>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</si>
  <si>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</si>
  <si>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</si>
  <si>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</si>
  <si>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</si>
  <si>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</si>
  <si>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</si>
  <si>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</si>
  <si>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</si>
  <si>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</si>
  <si>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</si>
  <si>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</si>
  <si>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</si>
  <si>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</si>
  <si>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</si>
  <si>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</si>
  <si>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</si>
  <si>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</si>
  <si>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</si>
  <si>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</si>
  <si>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</si>
  <si>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</si>
  <si>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</si>
  <si>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</si>
  <si>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</si>
  <si>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</si>
  <si>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</si>
  <si>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</si>
  <si>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</si>
  <si>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</si>
  <si>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</si>
  <si>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</si>
  <si>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</si>
  <si>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</si>
  <si>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</si>
  <si>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</si>
  <si>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</si>
  <si>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</si>
  <si>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</si>
  <si>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</si>
  <si>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</si>
  <si>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</si>
  <si>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</si>
  <si>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</si>
  <si>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</si>
  <si>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</si>
  <si>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</si>
  <si>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</si>
  <si>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</si>
  <si>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</si>
  <si>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</si>
  <si>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</si>
  <si>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</si>
  <si>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</si>
  <si>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</si>
  <si>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</si>
  <si>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</si>
  <si>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</si>
  <si>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</si>
  <si>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</si>
  <si>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</si>
  <si>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</si>
  <si>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</si>
  <si>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</si>
  <si>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</si>
  <si>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</si>
  <si>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</si>
  <si>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</si>
  <si>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</si>
  <si>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</si>
  <si>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</si>
  <si>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</si>
  <si>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</si>
  <si>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</si>
  <si>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</si>
  <si>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</si>
  <si>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</si>
  <si>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</si>
  <si>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</si>
  <si>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</si>
  <si>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</si>
  <si>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</si>
  <si>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</si>
  <si>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</si>
  <si>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</si>
  <si>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</si>
  <si>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</si>
  <si>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</si>
  <si>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</si>
  <si>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</si>
  <si>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</si>
  <si>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</si>
  <si>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</si>
  <si>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</si>
  <si>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</si>
  <si>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</si>
  <si>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</si>
  <si>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</si>
  <si>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</si>
  <si>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</si>
  <si>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</si>
  <si>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</si>
  <si>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</si>
  <si>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</si>
  <si>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</si>
  <si>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</si>
  <si>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</si>
  <si>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</si>
  <si>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</si>
  <si>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</si>
  <si>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</si>
  <si>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</si>
  <si>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</si>
  <si>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</si>
  <si>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</si>
  <si>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</si>
  <si>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</si>
  <si>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</si>
  <si>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</si>
  <si>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</si>
  <si>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</si>
  <si>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</si>
  <si>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</si>
  <si>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</si>
  <si>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</si>
  <si>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</si>
  <si>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</si>
  <si>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</si>
  <si>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</si>
  <si>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</si>
  <si>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</si>
  <si>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</si>
  <si>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</si>
  <si>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</si>
  <si>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</si>
  <si>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</si>
  <si>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</si>
  <si>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</si>
  <si>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</si>
  <si>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</si>
  <si>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</si>
  <si>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</si>
  <si>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</si>
  <si>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</si>
  <si>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</si>
  <si>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</si>
  <si>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</si>
  <si>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</si>
  <si>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</si>
  <si>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</si>
  <si>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</si>
  <si>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</si>
  <si>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</si>
  <si>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</si>
  <si>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</si>
  <si>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</si>
  <si>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</si>
  <si>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</si>
  <si>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</si>
  <si>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</si>
  <si>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</si>
  <si>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</si>
  <si>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</si>
  <si>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</si>
  <si>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</si>
  <si>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</si>
  <si>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</si>
  <si>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</si>
  <si>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</si>
  <si>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</si>
  <si>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</si>
  <si>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</si>
  <si>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</si>
  <si>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</si>
  <si>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</si>
  <si>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</si>
  <si>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</si>
  <si>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</si>
  <si>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</si>
  <si>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</si>
  <si>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</si>
  <si>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</si>
  <si>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</si>
  <si>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</si>
  <si>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</si>
  <si>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</si>
  <si>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</si>
  <si>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</si>
  <si>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</si>
  <si>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</si>
  <si>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</si>
  <si>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</si>
  <si>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</si>
  <si>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</si>
  <si>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</si>
  <si>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</si>
  <si>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</si>
  <si>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</si>
  <si>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</si>
  <si>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</si>
  <si>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</si>
  <si>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</si>
  <si>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</si>
  <si>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</si>
  <si>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</si>
  <si>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</si>
  <si>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</si>
  <si>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</si>
  <si>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</si>
  <si>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</si>
  <si>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</si>
  <si>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</si>
  <si>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</si>
  <si>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</si>
  <si>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</si>
  <si>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</si>
  <si>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</si>
  <si>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</si>
  <si>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</si>
  <si>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</si>
  <si>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</si>
  <si>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</si>
  <si>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</si>
  <si>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</si>
  <si>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</si>
  <si>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</si>
  <si>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</si>
  <si>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</si>
  <si>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</si>
  <si>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</si>
  <si>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</si>
  <si>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</si>
  <si>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</si>
  <si>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</si>
  <si>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</si>
  <si>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</si>
  <si>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</si>
  <si>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</si>
  <si>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</si>
  <si>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</si>
  <si>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</si>
  <si>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</si>
  <si>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</si>
  <si>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</si>
  <si>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</si>
  <si>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</si>
  <si>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</si>
  <si>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</si>
  <si>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</si>
  <si>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</si>
  <si>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</si>
  <si>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</si>
  <si>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</si>
  <si>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</si>
  <si>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</si>
  <si>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</si>
  <si>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</si>
  <si>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</si>
  <si>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</si>
  <si>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</si>
  <si>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</si>
  <si>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</si>
  <si>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</si>
  <si>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</si>
  <si>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</si>
  <si>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</si>
  <si>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</si>
  <si>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</si>
  <si>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</si>
  <si>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</si>
  <si>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</si>
  <si>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</si>
  <si>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</si>
  <si>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</si>
  <si>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</si>
  <si>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</si>
  <si>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</si>
  <si>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</si>
  <si>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</si>
  <si>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</si>
  <si>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</si>
  <si>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</si>
  <si>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</si>
  <si>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</si>
  <si>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</si>
  <si>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</si>
  <si>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</si>
  <si>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</si>
  <si>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</si>
  <si>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</si>
  <si>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</si>
  <si>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</si>
  <si>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</si>
  <si>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</si>
  <si>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</si>
  <si>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</si>
  <si>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</si>
  <si>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</si>
  <si>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</si>
  <si>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</si>
  <si>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</si>
  <si>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</si>
  <si>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</si>
  <si>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</si>
  <si>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</si>
  <si>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</si>
  <si>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</si>
  <si>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</si>
  <si>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</si>
  <si>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</si>
  <si>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</si>
  <si>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</si>
  <si>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</si>
  <si>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</si>
  <si>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</si>
  <si>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</si>
  <si>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</si>
  <si>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</si>
  <si>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</si>
  <si>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</si>
  <si>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</si>
  <si>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</si>
  <si>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</si>
  <si>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</si>
  <si>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</si>
  <si>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</si>
  <si>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</si>
  <si>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</si>
  <si>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</si>
  <si>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</si>
  <si>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</si>
  <si>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</si>
  <si>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</si>
  <si>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</si>
  <si>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</si>
  <si>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</si>
  <si>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</si>
  <si>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</si>
  <si>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</si>
  <si>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</si>
  <si>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</si>
  <si>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</si>
  <si>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</si>
  <si>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</si>
  <si>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</si>
  <si>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</si>
  <si>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</si>
  <si>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</si>
  <si>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</si>
  <si>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</si>
  <si>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</si>
  <si>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</si>
  <si>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</si>
  <si>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</si>
  <si>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</si>
  <si>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</si>
  <si>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</si>
  <si>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</si>
  <si>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</si>
  <si>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</si>
  <si>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</si>
  <si>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</si>
  <si>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</si>
  <si>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</si>
  <si>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</si>
  <si>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</si>
  <si>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</si>
  <si>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</si>
  <si>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</si>
  <si>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</si>
  <si>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</si>
  <si>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</si>
  <si>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</si>
  <si>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</si>
  <si>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</si>
  <si>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</si>
  <si>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</si>
  <si>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</si>
  <si>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</si>
  <si>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</si>
  <si>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</si>
  <si>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</si>
  <si>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</si>
  <si>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</si>
  <si>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</si>
  <si>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</si>
  <si>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</si>
  <si>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</si>
  <si>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</si>
  <si>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</si>
  <si>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</si>
  <si>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</si>
  <si>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</si>
  <si>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</si>
  <si>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</si>
  <si>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</si>
  <si>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</si>
  <si>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</si>
  <si>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</si>
  <si>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</si>
  <si>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</si>
  <si>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</si>
  <si>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</si>
  <si>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</si>
  <si>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</si>
  <si>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</si>
  <si>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</si>
  <si>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</si>
  <si>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</si>
  <si>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</si>
  <si>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</si>
  <si>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</si>
  <si>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</si>
  <si>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</si>
  <si>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</si>
  <si>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</si>
  <si>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</si>
  <si>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</si>
  <si>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</si>
  <si>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</si>
  <si>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</si>
  <si>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</si>
  <si>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</si>
  <si>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</si>
  <si>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</si>
  <si>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</si>
  <si>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</si>
  <si>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</si>
  <si>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</si>
  <si>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</si>
  <si>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</si>
  <si>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</si>
  <si>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</si>
  <si>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</si>
  <si>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</si>
  <si>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</si>
  <si>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</si>
  <si>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</si>
  <si>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</si>
  <si>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</si>
  <si>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</si>
  <si>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</si>
  <si>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</si>
  <si>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</si>
  <si>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</si>
  <si>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</si>
  <si>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</si>
  <si>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</si>
  <si>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</si>
  <si>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</si>
  <si>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</si>
  <si>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</si>
  <si>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</si>
  <si>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</si>
  <si>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</si>
  <si>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</si>
  <si>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</si>
  <si>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</si>
  <si>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</si>
  <si>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</si>
  <si>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</si>
  <si>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</si>
  <si>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</si>
  <si>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</si>
  <si>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</si>
  <si>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</si>
  <si>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</si>
  <si>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</si>
  <si>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</si>
  <si>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</si>
  <si>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</si>
  <si>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</si>
  <si>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</si>
  <si>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</si>
  <si>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</si>
  <si>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</si>
  <si>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</si>
  <si>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</si>
  <si>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</si>
  <si>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</si>
  <si>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</si>
  <si>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</si>
  <si>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</si>
  <si>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</si>
  <si>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</si>
  <si>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</si>
  <si>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</si>
  <si>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</si>
  <si>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</si>
  <si>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</si>
  <si>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</si>
  <si>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</si>
  <si>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</si>
  <si>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</si>
  <si>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</si>
  <si>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</si>
  <si>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</si>
  <si>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</si>
  <si>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</si>
  <si>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</si>
  <si>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</si>
  <si>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</si>
  <si>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</si>
  <si>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</si>
  <si>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</si>
  <si>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</si>
  <si>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</si>
  <si>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</si>
  <si>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</si>
  <si>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</si>
  <si>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</si>
  <si>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</si>
  <si>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</si>
  <si>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</si>
  <si>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</si>
  <si>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</si>
  <si>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</si>
  <si>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</si>
  <si>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</si>
  <si>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</si>
  <si>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</si>
  <si>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</si>
  <si>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</si>
  <si>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</si>
  <si>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</si>
  <si>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</si>
  <si>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</si>
  <si>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</si>
  <si>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</si>
  <si>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</si>
  <si>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</si>
  <si>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</si>
  <si>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</si>
  <si>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</si>
  <si>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</si>
  <si>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</si>
  <si>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</si>
  <si>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</si>
  <si>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</si>
  <si>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</si>
  <si>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</si>
  <si>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</si>
  <si>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</si>
  <si>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</si>
  <si>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</si>
  <si>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</si>
  <si>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</si>
  <si>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</si>
  <si>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</si>
  <si>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</si>
  <si>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</si>
  <si>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</si>
  <si>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</si>
  <si>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</si>
  <si>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</si>
  <si>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</si>
  <si>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</si>
  <si>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</si>
  <si>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</si>
  <si>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</si>
  <si>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</si>
  <si>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</si>
  <si>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</si>
  <si>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</si>
  <si>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</si>
  <si>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</si>
  <si>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</si>
  <si>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</si>
  <si>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</si>
  <si>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</si>
  <si>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</si>
  <si>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</si>
  <si>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</si>
  <si>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</si>
  <si>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</si>
  <si>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</si>
  <si>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</si>
  <si>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</si>
  <si>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</si>
  <si>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</si>
  <si>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</si>
  <si>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</si>
  <si>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</si>
  <si>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</si>
  <si>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</si>
  <si>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</si>
  <si>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</si>
  <si>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</si>
  <si>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</si>
  <si>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</si>
  <si>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</si>
  <si>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</si>
  <si>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</si>
  <si>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</si>
  <si>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</si>
  <si>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</si>
  <si>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</si>
  <si>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</si>
  <si>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</si>
  <si>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</si>
  <si>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</si>
  <si>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</si>
  <si>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</si>
  <si>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</si>
  <si>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</si>
  <si>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</si>
  <si>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</si>
  <si>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</si>
  <si>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</si>
  <si>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</si>
  <si>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</si>
  <si>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</si>
  <si>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</si>
  <si>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</si>
  <si>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</si>
  <si>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</si>
  <si>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</si>
  <si>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</si>
  <si>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</si>
  <si>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</si>
  <si>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</si>
  <si>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</si>
  <si>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</si>
  <si>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</si>
  <si>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</si>
  <si>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</si>
  <si>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</si>
  <si>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</si>
  <si>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</si>
  <si>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</si>
  <si>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</si>
  <si>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</si>
  <si>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</si>
  <si>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</si>
  <si>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</si>
  <si>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</si>
  <si>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</si>
  <si>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</si>
  <si>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</si>
  <si>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</si>
  <si>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</si>
  <si>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</si>
  <si>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</si>
  <si>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</si>
  <si>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</si>
  <si>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</si>
  <si>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</si>
  <si>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</si>
  <si>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</si>
  <si>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</si>
  <si>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</si>
  <si>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</si>
  <si>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</si>
  <si>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</si>
  <si>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</si>
  <si>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</si>
  <si>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</si>
  <si>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</si>
  <si>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</si>
  <si>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</si>
  <si>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</si>
  <si>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</si>
  <si>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</si>
  <si>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</si>
  <si>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</si>
  <si>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</si>
  <si>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</si>
  <si>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</si>
  <si>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</si>
  <si>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</si>
  <si>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</si>
  <si>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</si>
  <si>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</si>
  <si>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</si>
  <si>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</si>
  <si>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</si>
  <si>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</si>
  <si>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</si>
  <si>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</si>
  <si>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</si>
  <si>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</si>
  <si>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</si>
  <si>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</si>
  <si>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</si>
  <si>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</si>
  <si>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</si>
  <si>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</si>
  <si>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</si>
  <si>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</si>
  <si>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</si>
  <si>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</si>
  <si>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</si>
  <si>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</si>
  <si>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</si>
  <si>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</si>
  <si>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</si>
  <si>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</si>
  <si>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</si>
  <si>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</si>
  <si>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</si>
  <si>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</si>
  <si>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</si>
  <si>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</si>
  <si>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</si>
  <si>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</si>
  <si>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</si>
  <si>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</si>
  <si>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</si>
  <si>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</si>
  <si>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</si>
  <si>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</si>
  <si>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</si>
  <si>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</si>
  <si>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</si>
  <si>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</si>
  <si>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</si>
  <si>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</si>
  <si>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</si>
  <si>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</si>
  <si>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</si>
  <si>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</si>
  <si>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</si>
  <si>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</si>
  <si>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</si>
  <si>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</si>
  <si>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</si>
  <si>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</si>
  <si>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</si>
  <si>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</si>
  <si>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</si>
  <si>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</si>
  <si>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</si>
  <si>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</si>
  <si>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</si>
  <si>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</si>
  <si>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</si>
  <si>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</si>
  <si>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</si>
  <si>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</si>
  <si>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</si>
  <si>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</si>
  <si>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</si>
  <si>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</si>
  <si>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</si>
  <si>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</si>
  <si>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</si>
  <si>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</si>
  <si>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</si>
  <si>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</si>
  <si>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</si>
  <si>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</si>
  <si>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</si>
  <si>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</si>
  <si>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</si>
  <si>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</si>
  <si>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</si>
  <si>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</si>
  <si>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</si>
  <si>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</si>
  <si>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</si>
  <si>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</si>
  <si>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</si>
  <si>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</si>
  <si>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</si>
  <si>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</si>
  <si>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</si>
  <si>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</si>
  <si>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</si>
  <si>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</si>
  <si>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</si>
  <si>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</si>
  <si>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</si>
  <si>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</si>
  <si>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</si>
  <si>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</si>
  <si>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</si>
  <si>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</si>
  <si>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</si>
  <si>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</si>
  <si>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</si>
  <si>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</si>
  <si>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</si>
  <si>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</si>
  <si>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</si>
  <si>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</si>
  <si>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</si>
  <si>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</si>
  <si>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</si>
  <si>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</si>
  <si>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</si>
  <si>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</si>
  <si>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</si>
  <si>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</si>
  <si>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</si>
  <si>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</si>
  <si>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</si>
  <si>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</si>
  <si>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</si>
  <si>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</si>
  <si>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</si>
  <si>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</si>
  <si>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</si>
  <si>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</si>
  <si>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</si>
  <si>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</si>
  <si>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</si>
  <si>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</si>
  <si>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</si>
  <si>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</si>
  <si>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</si>
  <si>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</si>
  <si>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</si>
  <si>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</si>
  <si>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</si>
  <si>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</si>
  <si>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</si>
  <si>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</si>
  <si>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</si>
  <si>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</si>
  <si>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</si>
  <si>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</si>
  <si>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</si>
  <si>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</si>
  <si>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</si>
  <si>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</si>
  <si>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</si>
  <si>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</si>
  <si>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</si>
  <si>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</si>
  <si>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</si>
  <si>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</si>
  <si>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</si>
  <si>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</si>
  <si>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</si>
  <si>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</si>
  <si>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</si>
  <si>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</si>
  <si>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</si>
  <si>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</si>
  <si>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</si>
  <si>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</si>
  <si>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</si>
  <si>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</si>
  <si>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</si>
  <si>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</si>
  <si>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</si>
  <si>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</si>
  <si>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</si>
  <si>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</si>
  <si>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</si>
  <si>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</si>
  <si>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</si>
  <si>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</si>
  <si>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</si>
  <si>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</si>
  <si>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</si>
  <si>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</si>
  <si>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</si>
  <si>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</si>
  <si>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</si>
  <si>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</si>
  <si>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</si>
  <si>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</si>
  <si>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</si>
  <si>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</si>
  <si>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</si>
  <si>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</si>
  <si>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</si>
  <si>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</si>
  <si>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</si>
  <si>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</si>
  <si>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</si>
  <si>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</si>
  <si>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</si>
  <si>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</si>
  <si>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</si>
  <si>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</si>
  <si>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</si>
  <si>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</si>
  <si>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</si>
  <si>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</si>
  <si>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</si>
  <si>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</si>
  <si>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</si>
  <si>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</si>
  <si>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</si>
  <si>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</si>
  <si>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</si>
  <si>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</si>
  <si>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</si>
  <si>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</si>
  <si>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</si>
  <si>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</si>
  <si>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</si>
  <si>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</si>
  <si>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</si>
  <si>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</si>
  <si>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</si>
  <si>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</si>
  <si>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</si>
  <si>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</si>
  <si>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</si>
  <si>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</si>
  <si>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</si>
  <si>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</si>
  <si>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</si>
  <si>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</si>
  <si>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</si>
  <si>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</si>
  <si>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</si>
  <si>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</si>
  <si>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</si>
  <si>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</si>
  <si>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</si>
  <si>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</si>
  <si>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</si>
  <si>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</si>
  <si>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</si>
  <si>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</si>
  <si>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</si>
  <si>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</si>
  <si>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</si>
  <si>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</si>
  <si>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</si>
  <si>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</si>
  <si>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</si>
  <si>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</si>
  <si>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</si>
  <si>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</si>
  <si>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</si>
  <si>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</si>
  <si>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</si>
  <si>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</si>
  <si>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</si>
  <si>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</si>
  <si>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</si>
  <si>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</si>
  <si>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</si>
  <si>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</si>
  <si>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</si>
  <si>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</si>
  <si>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</si>
  <si>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</si>
  <si>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</si>
  <si>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</si>
  <si>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</si>
  <si>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</si>
  <si>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</si>
  <si>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</si>
  <si>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</si>
  <si>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</si>
  <si>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</si>
  <si>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</si>
  <si>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</si>
  <si>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</si>
  <si>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</si>
  <si>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</si>
  <si>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</si>
  <si>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</si>
  <si>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</si>
  <si>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</si>
  <si>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</si>
  <si>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</si>
  <si>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</si>
  <si>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</si>
  <si>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</si>
  <si>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</si>
  <si>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</si>
  <si>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</si>
  <si>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</si>
  <si>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</si>
  <si>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</si>
  <si>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</si>
  <si>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</si>
  <si>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</si>
  <si>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</si>
  <si>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</si>
  <si>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</si>
  <si>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</si>
  <si>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</si>
  <si>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</si>
  <si>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</si>
  <si>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</si>
  <si>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</si>
  <si>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</si>
  <si>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</si>
  <si>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</si>
  <si>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</si>
  <si>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</si>
  <si>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</si>
  <si>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</si>
  <si>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</si>
  <si>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</si>
  <si>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</si>
  <si>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</si>
  <si>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</si>
  <si>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</si>
  <si>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</si>
  <si>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</si>
  <si>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</si>
  <si>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</si>
  <si>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</si>
  <si>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</si>
  <si>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</si>
  <si>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</si>
  <si>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</si>
  <si>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</si>
  <si>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</si>
  <si>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</si>
  <si>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</si>
  <si>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</si>
  <si>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</si>
  <si>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</si>
  <si>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</si>
  <si>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</si>
  <si>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</si>
  <si>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</si>
  <si>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</si>
  <si>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</si>
  <si>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</si>
  <si>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</si>
  <si>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</si>
  <si>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</si>
  <si>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</si>
  <si>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</si>
  <si>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</si>
  <si>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</si>
  <si>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</si>
  <si>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</si>
  <si>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</si>
  <si>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</si>
  <si>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</si>
  <si>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</si>
  <si>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</si>
  <si>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</si>
  <si>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</si>
  <si>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</si>
  <si>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</si>
  <si>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</si>
  <si>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</si>
  <si>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</si>
  <si>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</si>
  <si>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</si>
  <si>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</si>
  <si>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</si>
  <si>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</si>
  <si>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</si>
  <si>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</si>
  <si>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</si>
  <si>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</si>
  <si>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</si>
  <si>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</si>
  <si>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</si>
  <si>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</si>
  <si>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</si>
  <si>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</si>
  <si>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</si>
  <si>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</si>
  <si>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</si>
  <si>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</si>
  <si>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</si>
  <si>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</si>
  <si>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</si>
  <si>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</si>
  <si>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</si>
  <si>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</si>
  <si>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</si>
  <si>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</si>
  <si>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</si>
  <si>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</si>
  <si>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</si>
  <si>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</si>
  <si>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</si>
  <si>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</si>
  <si>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</si>
  <si>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</si>
  <si>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</si>
  <si>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</si>
  <si>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</si>
  <si>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</si>
  <si>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</si>
  <si>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</si>
  <si>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</si>
  <si>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</si>
  <si>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</si>
  <si>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</si>
  <si>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</si>
  <si>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</si>
  <si>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</si>
  <si>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</si>
  <si>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</si>
  <si>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</si>
  <si>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</si>
  <si>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</si>
  <si>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</si>
  <si>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</si>
  <si>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</si>
  <si>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</si>
  <si>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</si>
  <si>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</si>
  <si>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</si>
  <si>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</si>
  <si>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</si>
  <si>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</si>
  <si>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</si>
  <si>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</si>
  <si>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</si>
  <si>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</si>
  <si>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</si>
  <si>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</si>
  <si>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</si>
  <si>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</si>
  <si>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</si>
  <si>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</si>
  <si>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</si>
  <si>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</si>
  <si>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</si>
  <si>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</si>
  <si>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</si>
  <si>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</si>
  <si>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</si>
  <si>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</si>
  <si>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</si>
  <si>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</si>
  <si>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</si>
  <si>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</si>
  <si>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</si>
  <si>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</si>
  <si>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</si>
  <si>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</si>
  <si>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</si>
  <si>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</si>
  <si>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</si>
  <si>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</si>
  <si>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</si>
  <si>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</si>
  <si>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</si>
  <si>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</si>
  <si>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</si>
  <si>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</si>
  <si>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</si>
  <si>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</si>
  <si>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</si>
  <si>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</si>
  <si>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</si>
  <si>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</si>
  <si>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</si>
  <si>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</si>
  <si>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</si>
  <si>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</si>
  <si>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</si>
  <si>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</si>
  <si>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</si>
  <si>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</si>
  <si>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</si>
  <si>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</si>
  <si>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</si>
  <si>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</si>
  <si>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</si>
  <si>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</si>
  <si>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</si>
  <si>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</si>
  <si>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</si>
  <si>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</si>
  <si>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</si>
  <si>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</si>
  <si>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</si>
  <si>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</si>
  <si>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</si>
  <si>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</si>
  <si>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</si>
  <si>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</si>
  <si>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</si>
  <si>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</si>
  <si>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</si>
  <si>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</si>
  <si>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</si>
  <si>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</si>
  <si>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</si>
  <si>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</si>
  <si>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</si>
  <si>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</si>
  <si>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</si>
  <si>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</si>
  <si>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</si>
  <si>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</si>
  <si>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</si>
  <si>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</si>
  <si>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</si>
  <si>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</si>
  <si>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</si>
  <si>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</si>
  <si>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</si>
  <si>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</si>
  <si>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</si>
  <si>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</si>
  <si>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</si>
  <si>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</si>
  <si>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</si>
  <si>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</si>
  <si>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</si>
  <si>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</si>
  <si>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</si>
  <si>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</si>
  <si>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</si>
  <si>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</si>
  <si>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</si>
  <si>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</si>
  <si>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</si>
  <si>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</si>
  <si>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</si>
  <si>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</si>
  <si>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</si>
  <si>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</si>
  <si>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</si>
  <si>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</si>
  <si>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</si>
  <si>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</si>
  <si>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</si>
  <si>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</si>
  <si>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</si>
  <si>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</si>
  <si>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</si>
  <si>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</si>
  <si>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</si>
  <si>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</si>
  <si>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</si>
  <si>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</si>
  <si>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</si>
  <si>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</si>
  <si>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</si>
  <si>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</si>
  <si>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</si>
  <si>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</si>
  <si>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</si>
  <si>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</si>
  <si>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</si>
  <si>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</si>
  <si>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</si>
  <si>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</si>
  <si>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</si>
  <si>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</si>
  <si>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</si>
  <si>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</si>
  <si>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</si>
  <si>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</si>
  <si>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</si>
  <si>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</si>
  <si>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</si>
  <si>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</si>
  <si>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</si>
  <si>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</si>
  <si>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</si>
  <si>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</si>
  <si>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</si>
  <si>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</si>
  <si>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</si>
  <si>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</si>
  <si>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</si>
  <si>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</si>
  <si>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</si>
  <si>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</si>
  <si>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</si>
  <si>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</si>
  <si>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</si>
  <si>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</si>
  <si>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</si>
  <si>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</si>
  <si>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</si>
  <si>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</si>
  <si>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</si>
  <si>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</si>
  <si>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</si>
  <si>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</si>
  <si>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</si>
  <si>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</si>
  <si>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</si>
  <si>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</si>
  <si>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</si>
  <si>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</si>
  <si>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</si>
  <si>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</si>
  <si>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</si>
  <si>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</si>
  <si>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</si>
  <si>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</si>
  <si>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</si>
  <si>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</si>
  <si>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</si>
  <si>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</si>
  <si>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</si>
  <si>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</si>
  <si>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</si>
  <si>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</si>
  <si>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</si>
  <si>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</si>
  <si>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</si>
  <si>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</si>
  <si>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</si>
  <si>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</si>
  <si>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</si>
  <si>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</si>
  <si>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</si>
  <si>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</si>
  <si>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</si>
  <si>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</si>
  <si>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</si>
  <si>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</si>
  <si>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</si>
  <si>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</si>
  <si>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</si>
  <si>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</si>
  <si>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</si>
  <si>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</si>
  <si>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</si>
  <si>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</si>
  <si>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</si>
  <si>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</si>
  <si>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</si>
  <si>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</si>
  <si>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</si>
  <si>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</si>
  <si>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</si>
  <si>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</si>
  <si>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</si>
  <si>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</si>
  <si>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</si>
  <si>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</si>
  <si>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</si>
  <si>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</si>
  <si>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</si>
  <si>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</si>
  <si>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</si>
  <si>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</si>
  <si>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</si>
  <si>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</si>
  <si>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</si>
  <si>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</si>
  <si>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</si>
  <si>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</si>
  <si>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</si>
  <si>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</si>
  <si>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</si>
  <si>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</si>
  <si>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</si>
  <si>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</si>
  <si>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</si>
  <si>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</si>
  <si>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</si>
  <si>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</si>
  <si>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</si>
  <si>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</si>
  <si>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</si>
  <si>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</si>
  <si>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</si>
  <si>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</si>
  <si>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</si>
  <si>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</si>
  <si>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</si>
  <si>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</si>
  <si>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</si>
  <si>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</si>
  <si>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</si>
  <si>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</si>
  <si>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</si>
  <si>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</si>
  <si>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</si>
  <si>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</si>
  <si>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</si>
  <si>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</si>
  <si>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</si>
  <si>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</si>
  <si>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</si>
  <si>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</si>
  <si>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</si>
  <si>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</si>
  <si>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</si>
  <si>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</si>
  <si>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</si>
  <si>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</si>
  <si>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</si>
  <si>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</si>
  <si>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</si>
  <si>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</si>
  <si>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</si>
  <si>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</si>
  <si>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</si>
  <si>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</si>
  <si>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</si>
  <si>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</si>
  <si>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</si>
  <si>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</si>
  <si>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</si>
  <si>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</si>
  <si>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</si>
  <si>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</si>
  <si>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</si>
  <si>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</si>
  <si>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</si>
  <si>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</si>
  <si>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</si>
  <si>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</si>
  <si>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</si>
  <si>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</si>
  <si>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</si>
  <si>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</si>
  <si>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</si>
  <si>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</si>
  <si>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</si>
  <si>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</si>
  <si>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</si>
  <si>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</si>
  <si>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</si>
  <si>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</si>
  <si>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</si>
  <si>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</si>
  <si>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</si>
  <si>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</si>
  <si>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</si>
  <si>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</si>
  <si>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</si>
  <si>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</si>
  <si>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</si>
  <si>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</si>
  <si>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</si>
  <si>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</si>
  <si>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</si>
  <si>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</si>
  <si>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</si>
  <si>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</si>
  <si>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</si>
  <si>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</si>
  <si>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</si>
  <si>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</si>
  <si>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</si>
  <si>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</si>
  <si>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</si>
  <si>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</si>
  <si>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</si>
  <si>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</si>
  <si>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</si>
  <si>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</si>
  <si>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</si>
  <si>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</si>
  <si>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</si>
  <si>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</si>
  <si>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</si>
  <si>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</si>
  <si>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</si>
  <si>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</si>
  <si>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</si>
  <si>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</si>
  <si>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</si>
  <si>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</si>
  <si>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</si>
  <si>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</si>
  <si>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</si>
  <si>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</si>
  <si>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</si>
  <si>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</si>
  <si>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</si>
  <si>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</si>
  <si>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</si>
  <si>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</si>
  <si>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</si>
  <si>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</si>
  <si>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</si>
  <si>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</si>
  <si>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</si>
  <si>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</si>
  <si>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</si>
  <si>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</si>
  <si>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</si>
  <si>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</si>
  <si>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</si>
  <si>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</si>
  <si>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</si>
  <si>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</si>
  <si>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</si>
  <si>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</si>
  <si>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</si>
  <si>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</si>
  <si>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</si>
  <si>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</si>
  <si>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</si>
  <si>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</si>
  <si>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</si>
  <si>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</si>
  <si>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</si>
  <si>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</si>
  <si>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</si>
  <si>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</si>
  <si>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</si>
  <si>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</si>
  <si>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</si>
  <si>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</si>
  <si>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</si>
  <si>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</si>
  <si>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</si>
  <si>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</si>
  <si>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</si>
  <si>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</si>
  <si>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</si>
  <si>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</si>
  <si>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</si>
  <si>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</si>
  <si>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</si>
  <si>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</si>
  <si>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</si>
  <si>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</si>
  <si>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</si>
  <si>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</si>
  <si>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</si>
  <si>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</si>
  <si>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</si>
  <si>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</si>
  <si>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</si>
  <si>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</si>
  <si>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</si>
  <si>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</si>
  <si>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</si>
  <si>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</si>
  <si>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</si>
  <si>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</si>
  <si>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</si>
  <si>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</si>
  <si>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</si>
  <si>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</si>
  <si>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</si>
  <si>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</si>
  <si>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</si>
  <si>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</si>
  <si>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</si>
  <si>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</si>
  <si>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</si>
  <si>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</si>
  <si>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</si>
  <si>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</si>
  <si>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</si>
  <si>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</si>
  <si>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</si>
  <si>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</si>
  <si>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</si>
  <si>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</si>
  <si>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</si>
  <si>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</si>
  <si>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</si>
  <si>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</si>
  <si>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</si>
  <si>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</si>
  <si>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</si>
  <si>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</si>
  <si>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</si>
  <si>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</si>
  <si>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</si>
  <si>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</si>
  <si>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</si>
  <si>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</si>
  <si>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</si>
  <si>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</si>
  <si>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</si>
  <si>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</si>
  <si>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</si>
  <si>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</si>
  <si>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</si>
  <si>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</si>
  <si>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</si>
  <si>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</si>
  <si>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</si>
  <si>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</si>
  <si>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</si>
  <si>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</si>
  <si>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</si>
  <si>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</si>
  <si>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</si>
  <si>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</si>
  <si>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</si>
  <si>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</si>
  <si>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</si>
  <si>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</si>
  <si>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</si>
  <si>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</si>
  <si>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</si>
  <si>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</si>
  <si>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</si>
  <si>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</si>
  <si>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</si>
  <si>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</si>
  <si>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</si>
  <si>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</si>
  <si>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</si>
  <si>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</si>
  <si>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</si>
  <si>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</si>
  <si>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</si>
  <si>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</si>
  <si>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</si>
  <si>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</si>
  <si>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</si>
  <si>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</si>
  <si>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</si>
  <si>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</si>
  <si>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</si>
  <si>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</si>
  <si>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</si>
  <si>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</si>
  <si>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</si>
  <si>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</si>
  <si>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</si>
  <si>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</si>
  <si>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</si>
  <si>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</si>
  <si>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</si>
  <si>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</si>
  <si>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</si>
  <si>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</si>
  <si>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</si>
  <si>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</si>
  <si>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</si>
  <si>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</si>
  <si>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</si>
  <si>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</si>
  <si>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</si>
  <si>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</si>
  <si>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</si>
  <si>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</si>
  <si>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</si>
  <si>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</si>
  <si>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</si>
  <si>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</si>
  <si>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</si>
  <si>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</si>
  <si>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</si>
  <si>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</si>
  <si>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</si>
  <si>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</si>
  <si>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</si>
  <si>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</si>
  <si>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</si>
  <si>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</si>
  <si>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</si>
  <si>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</si>
  <si>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</si>
  <si>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</si>
  <si>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</si>
  <si>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</si>
  <si>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</si>
  <si>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</si>
  <si>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</si>
  <si>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</si>
  <si>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</si>
  <si>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</si>
  <si>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</si>
  <si>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</si>
  <si>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</si>
  <si>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</si>
  <si>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</si>
  <si>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</si>
  <si>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</si>
  <si>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</si>
  <si>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</si>
  <si>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</si>
  <si>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</si>
  <si>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</si>
  <si>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</si>
  <si>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</si>
  <si>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</si>
  <si>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</si>
  <si>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</si>
  <si>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</si>
  <si>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</si>
  <si>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</si>
  <si>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</si>
  <si>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</si>
  <si>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</si>
  <si>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</si>
  <si>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</si>
  <si>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</si>
  <si>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</si>
  <si>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</si>
  <si>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</si>
  <si>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</si>
  <si>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</si>
  <si>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</si>
  <si>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</si>
  <si>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</si>
  <si>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</si>
  <si>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</si>
  <si>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</si>
  <si>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</si>
  <si>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</si>
  <si>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</si>
  <si>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</si>
  <si>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</si>
  <si>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</si>
  <si>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</si>
  <si>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</si>
  <si>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</si>
  <si>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</si>
  <si>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</si>
  <si>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</si>
  <si>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</si>
  <si>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</si>
  <si>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</si>
  <si>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</si>
  <si>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</si>
  <si>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</si>
  <si>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</si>
  <si>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</si>
  <si>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</si>
  <si>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</si>
  <si>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</si>
  <si>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</si>
  <si>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</si>
  <si>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</si>
  <si>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</si>
  <si>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</si>
  <si>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</si>
  <si>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</si>
  <si>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</si>
  <si>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</si>
  <si>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</si>
  <si>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</si>
  <si>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</si>
  <si>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</si>
  <si>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</si>
  <si>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</si>
  <si>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</si>
  <si>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</si>
  <si>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</si>
  <si>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</si>
  <si>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</si>
  <si>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</si>
  <si>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</si>
  <si>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</si>
  <si>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</si>
  <si>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</si>
  <si>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</si>
  <si>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</si>
  <si>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</si>
  <si>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</si>
  <si>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</si>
  <si>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</si>
  <si>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</si>
  <si>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</si>
  <si>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</si>
  <si>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</si>
  <si>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</si>
  <si>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</si>
  <si>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</si>
  <si>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</si>
  <si>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</si>
  <si>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</si>
  <si>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</si>
  <si>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</si>
  <si>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</si>
  <si>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</si>
  <si>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</si>
  <si>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</si>
  <si>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</si>
  <si>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</si>
  <si>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</si>
  <si>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</si>
  <si>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</si>
  <si>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</si>
  <si>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</si>
  <si>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</si>
  <si>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</si>
  <si>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</si>
  <si>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</si>
  <si>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</si>
  <si>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</si>
  <si>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</si>
  <si>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</si>
  <si>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</si>
  <si>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</si>
  <si>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</si>
  <si>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</si>
  <si>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</si>
  <si>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</si>
  <si>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</si>
  <si>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</si>
  <si>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</si>
  <si>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</si>
  <si>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</si>
  <si>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</si>
  <si>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</si>
  <si>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</si>
  <si>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</si>
  <si>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</si>
  <si>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</si>
  <si>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</si>
  <si>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</si>
  <si>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</si>
  <si>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</si>
  <si>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</si>
  <si>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</si>
  <si>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</si>
  <si>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</si>
  <si>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</si>
  <si>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</si>
  <si>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</si>
  <si>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</si>
  <si>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</si>
  <si>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</si>
  <si>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</si>
  <si>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</si>
  <si>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</si>
  <si>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</si>
  <si>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</si>
  <si>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</si>
  <si>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</si>
  <si>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</si>
  <si>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</si>
  <si>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</si>
  <si>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</si>
  <si>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</si>
  <si>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</si>
  <si>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</si>
  <si>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</si>
  <si>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</si>
  <si>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</si>
  <si>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</si>
  <si>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</si>
  <si>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</si>
  <si>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</si>
  <si>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</si>
  <si>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</si>
  <si>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</si>
  <si>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</si>
  <si>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</si>
  <si>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</si>
  <si>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</si>
  <si>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</si>
  <si>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</si>
  <si>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</si>
  <si>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</si>
  <si>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</si>
  <si>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</si>
  <si>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</si>
  <si>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</si>
  <si>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</si>
  <si>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</si>
  <si>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</si>
  <si>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</si>
  <si>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</si>
  <si>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</si>
  <si>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</si>
  <si>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</si>
  <si>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</si>
  <si>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</si>
  <si>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</si>
  <si>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</si>
  <si>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</si>
  <si>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</si>
  <si>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</si>
  <si>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</si>
  <si>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</si>
  <si>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</si>
  <si>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</si>
  <si>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</si>
  <si>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</si>
  <si>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</si>
  <si>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</si>
  <si>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</si>
  <si>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</si>
  <si>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</si>
  <si>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</si>
  <si>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</si>
  <si>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</si>
  <si>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</si>
  <si>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</si>
  <si>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</si>
  <si>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</si>
  <si>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</si>
  <si>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</si>
  <si>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</si>
  <si>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</si>
  <si>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</si>
  <si>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</si>
  <si>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</si>
  <si>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</si>
  <si>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</si>
  <si>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</si>
  <si>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</si>
  <si>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</si>
  <si>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</si>
  <si>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</si>
  <si>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</si>
  <si>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</si>
  <si>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</si>
  <si>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</si>
  <si>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</si>
  <si>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</si>
  <si>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</si>
  <si>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</si>
  <si>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</si>
  <si>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</si>
  <si>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</si>
  <si>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</si>
  <si>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</si>
  <si>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</si>
  <si>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</si>
  <si>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</si>
  <si>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</si>
  <si>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</si>
  <si>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</si>
  <si>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</si>
  <si>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</si>
  <si>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</si>
  <si>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</si>
  <si>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</si>
  <si>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</si>
  <si>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</si>
  <si>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</si>
  <si>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</si>
  <si>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</si>
  <si>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</si>
  <si>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</si>
  <si>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</si>
  <si>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</si>
  <si>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</si>
  <si>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</si>
  <si>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</si>
  <si>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</si>
  <si>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</si>
  <si>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</si>
  <si>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</si>
  <si>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</si>
  <si>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</si>
  <si>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</si>
  <si>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</si>
  <si>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</si>
  <si>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</si>
  <si>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</si>
  <si>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</si>
  <si>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</si>
  <si>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</si>
  <si>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</si>
  <si>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</si>
  <si>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</si>
  <si>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</si>
  <si>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</si>
  <si>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</si>
  <si>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</si>
  <si>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</si>
  <si>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</si>
  <si>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</si>
  <si>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</si>
  <si>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</si>
  <si>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</si>
  <si>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</si>
  <si>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</si>
  <si>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</si>
  <si>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</si>
  <si>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</si>
  <si>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</si>
  <si>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</si>
  <si>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</si>
  <si>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</si>
  <si>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</si>
  <si>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</si>
  <si>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</si>
  <si>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</si>
  <si>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</si>
  <si>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</si>
  <si>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</si>
  <si>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</si>
  <si>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</si>
  <si>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</si>
  <si>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</si>
  <si>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</si>
  <si>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</si>
  <si>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</si>
  <si>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</si>
  <si>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</si>
  <si>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</si>
  <si>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</si>
  <si>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</si>
  <si>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</si>
  <si>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</si>
  <si>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</si>
  <si>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</si>
  <si>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</si>
  <si>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</si>
  <si>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</si>
  <si>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</si>
  <si>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</si>
  <si>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</si>
  <si>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</si>
  <si>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</si>
  <si>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</si>
  <si>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</si>
  <si>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</si>
  <si>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</si>
  <si>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</si>
  <si>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</si>
  <si>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</si>
  <si>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</si>
  <si>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</si>
  <si>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</si>
  <si>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</si>
  <si>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</si>
  <si>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</si>
  <si>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</si>
  <si>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</si>
  <si>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</si>
  <si>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</si>
  <si>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</si>
  <si>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</si>
  <si>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</si>
  <si>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</si>
  <si>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</si>
  <si>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</si>
  <si>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</si>
  <si>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</si>
  <si>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</si>
  <si>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</si>
  <si>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</si>
  <si>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</si>
  <si>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</si>
  <si>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</si>
  <si>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</si>
  <si>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</si>
  <si>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</si>
  <si>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</si>
  <si>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</si>
  <si>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</si>
  <si>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</si>
  <si>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</si>
  <si>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</si>
  <si>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</si>
  <si>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</si>
  <si>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</si>
  <si>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</si>
  <si>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</si>
  <si>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</si>
  <si>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</si>
  <si>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</si>
  <si>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</si>
  <si>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</si>
  <si>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</si>
  <si>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</si>
  <si>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</si>
  <si>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</si>
  <si>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</si>
  <si>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</si>
  <si>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</si>
  <si>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</si>
  <si>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</si>
  <si>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</si>
  <si>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</si>
  <si>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</si>
  <si>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</si>
  <si>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</si>
  <si>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</si>
  <si>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</si>
  <si>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</si>
  <si>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</si>
  <si>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</si>
  <si>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</si>
  <si>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</si>
  <si>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</si>
  <si>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</si>
  <si>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</si>
  <si>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</si>
  <si>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</si>
  <si>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</si>
  <si>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</si>
  <si>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</si>
  <si>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</si>
  <si>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</si>
  <si>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</si>
  <si>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</si>
  <si>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</si>
  <si>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</si>
  <si>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</si>
  <si>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</si>
  <si>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</si>
  <si>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</si>
  <si>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</si>
  <si>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</si>
  <si>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</si>
  <si>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</si>
  <si>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</si>
  <si>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</si>
  <si>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</si>
  <si>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</si>
  <si>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</si>
  <si>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</si>
  <si>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</si>
  <si>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</si>
  <si>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</si>
  <si>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</si>
  <si>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</si>
  <si>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</si>
  <si>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</si>
  <si>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</si>
  <si>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</si>
  <si>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</si>
  <si>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</si>
  <si>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</si>
  <si>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</si>
  <si>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</si>
  <si>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</si>
  <si>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</si>
  <si>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</si>
  <si>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</si>
  <si>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</si>
  <si>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</si>
  <si>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</si>
  <si>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</si>
  <si>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</si>
  <si>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</si>
  <si>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</si>
  <si>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</si>
  <si>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</si>
  <si>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</si>
  <si>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</si>
  <si>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</si>
  <si>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</si>
  <si>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</si>
  <si>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</si>
  <si>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</si>
  <si>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</si>
  <si>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</si>
  <si>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</si>
  <si>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</si>
  <si>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</si>
  <si>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</si>
  <si>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</si>
  <si>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</si>
  <si>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</si>
  <si>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</si>
  <si>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</si>
  <si>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</si>
  <si>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</si>
  <si>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</si>
  <si>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</si>
  <si>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</si>
  <si>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</si>
  <si>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</si>
  <si>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</si>
  <si>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</si>
  <si>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</si>
  <si>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</si>
  <si>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</si>
  <si>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</si>
  <si>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</si>
  <si>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</si>
  <si>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</si>
  <si>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</si>
  <si>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</si>
  <si>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</si>
  <si>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</si>
  <si>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</si>
  <si>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</si>
  <si>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</si>
  <si>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</si>
  <si>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</si>
  <si>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</si>
  <si>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</si>
  <si>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</si>
  <si>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</si>
  <si>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</si>
  <si>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</si>
  <si>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</si>
  <si>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</si>
  <si>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</si>
  <si>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</si>
  <si>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</si>
  <si>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</si>
  <si>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</si>
  <si>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</si>
  <si>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</si>
  <si>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</si>
  <si>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</si>
  <si>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</si>
  <si>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</si>
  <si>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</si>
  <si>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</si>
  <si>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</si>
  <si>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</si>
  <si>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</si>
  <si>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</si>
  <si>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</si>
  <si>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</si>
  <si>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</si>
  <si>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</si>
  <si>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</si>
  <si>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</si>
  <si>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</si>
  <si>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</si>
  <si>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</si>
  <si>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</si>
  <si>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</si>
  <si>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</si>
  <si>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</si>
  <si>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</si>
  <si>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</si>
  <si>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</si>
  <si>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</si>
  <si>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</si>
  <si>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</si>
  <si>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</si>
  <si>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</si>
  <si>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</si>
  <si>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</si>
  <si>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</si>
  <si>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</si>
  <si>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</si>
  <si>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</si>
  <si>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</si>
  <si>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</si>
  <si>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</si>
  <si>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</si>
  <si>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</si>
  <si>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</si>
  <si>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</si>
  <si>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</si>
  <si>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</si>
  <si>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</si>
  <si>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</si>
  <si>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</si>
  <si>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</si>
  <si>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</si>
  <si>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</si>
  <si>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</si>
  <si>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</si>
  <si>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</si>
  <si>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</si>
  <si>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</si>
  <si>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</si>
  <si>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</si>
  <si>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</si>
  <si>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</si>
  <si>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</si>
  <si>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</si>
  <si>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</si>
  <si>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</si>
  <si>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</si>
  <si>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</si>
  <si>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</si>
  <si>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</si>
  <si>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</si>
  <si>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</si>
  <si>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</si>
  <si>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</si>
  <si>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</si>
  <si>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</si>
  <si>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</si>
  <si>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</si>
  <si>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</si>
  <si>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</si>
  <si>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</si>
  <si>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</si>
  <si>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</si>
  <si>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</si>
  <si>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</si>
  <si>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</si>
  <si>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</si>
  <si>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</si>
  <si>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</si>
  <si>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</si>
  <si>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</si>
  <si>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</si>
  <si>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</si>
  <si>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</si>
  <si>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</si>
  <si>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</si>
  <si>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</si>
  <si>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</si>
  <si>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</si>
  <si>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</si>
  <si>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</si>
  <si>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</si>
  <si>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</si>
  <si>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</si>
  <si>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</si>
  <si>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</si>
  <si>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</si>
  <si>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</si>
  <si>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</si>
  <si>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</si>
  <si>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</si>
  <si>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</si>
  <si>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</si>
  <si>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</si>
  <si>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</si>
  <si>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</si>
  <si>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</si>
  <si>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</si>
  <si>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</si>
  <si>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</si>
  <si>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</si>
  <si>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</si>
  <si>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</si>
  <si>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</si>
  <si>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</si>
  <si>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</si>
  <si>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</si>
  <si>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</si>
  <si>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</si>
  <si>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</si>
  <si>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</si>
  <si>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</si>
  <si>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</si>
  <si>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</si>
  <si>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</si>
  <si>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</si>
  <si>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</si>
  <si>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</si>
  <si>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</si>
  <si>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</si>
  <si>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</si>
  <si>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</si>
  <si>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</si>
  <si>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</si>
  <si>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</si>
  <si>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</si>
  <si>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</si>
  <si>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</si>
  <si>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</si>
  <si>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</si>
  <si>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</si>
  <si>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</si>
  <si>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</si>
  <si>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</si>
  <si>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</si>
  <si>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</si>
  <si>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</si>
  <si>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</si>
  <si>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</si>
  <si>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</si>
  <si>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</si>
  <si>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</si>
  <si>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</si>
  <si>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</si>
  <si>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</si>
  <si>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</si>
  <si>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</si>
  <si>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</si>
  <si>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</si>
  <si>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</si>
  <si>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</si>
  <si>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</si>
  <si>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</si>
  <si>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</si>
  <si>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</si>
  <si>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</si>
  <si>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</si>
  <si>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</si>
  <si>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</si>
  <si>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</si>
  <si>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</si>
  <si>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</si>
  <si>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</si>
  <si>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</si>
  <si>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</si>
  <si>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</si>
  <si>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</si>
  <si>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</si>
  <si>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</si>
  <si>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</si>
  <si>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</si>
  <si>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</si>
  <si>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</si>
  <si>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</si>
  <si>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</si>
  <si>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</si>
  <si>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</si>
  <si>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</si>
  <si>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</si>
  <si>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</si>
  <si>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</si>
  <si>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</si>
  <si>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</si>
  <si>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</si>
  <si>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</si>
  <si>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</si>
  <si>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</si>
  <si>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</si>
  <si>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</si>
  <si>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</si>
  <si>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</si>
  <si>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</si>
  <si>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</si>
  <si>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</si>
  <si>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</si>
  <si>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</si>
  <si>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</si>
  <si>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</si>
  <si>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</si>
  <si>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</si>
  <si>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</si>
  <si>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</si>
  <si>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</si>
  <si>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</si>
  <si>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</si>
  <si>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</si>
  <si>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</si>
  <si>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</si>
  <si>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</si>
  <si>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</si>
  <si>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</si>
  <si>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</si>
  <si>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</si>
  <si>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</si>
  <si>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</si>
  <si>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</si>
  <si>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</si>
  <si>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</si>
  <si>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</si>
  <si>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</si>
  <si>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</si>
  <si>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</si>
  <si>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</si>
  <si>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</si>
  <si>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</si>
  <si>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</si>
  <si>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</si>
  <si>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</si>
  <si>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</si>
  <si>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</si>
  <si>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</si>
  <si>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</si>
  <si>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</si>
  <si>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</si>
  <si>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</si>
  <si>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</si>
  <si>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</si>
  <si>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</si>
  <si>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</si>
  <si>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</si>
  <si>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</si>
  <si>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</si>
  <si>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</si>
  <si>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</si>
  <si>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</si>
  <si>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</si>
  <si>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</si>
  <si>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</si>
  <si>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</si>
  <si>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</si>
  <si>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</si>
  <si>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</si>
  <si>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</si>
  <si>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</si>
  <si>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</si>
  <si>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</si>
  <si>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</si>
  <si>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</si>
  <si>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</si>
  <si>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</si>
  <si>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</si>
  <si>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</si>
  <si>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</si>
  <si>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</si>
  <si>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</si>
  <si>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</si>
  <si>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</si>
  <si>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</si>
  <si>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</si>
  <si>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</si>
  <si>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</si>
  <si>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</si>
  <si>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</si>
  <si>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</si>
  <si>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</si>
  <si>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</si>
  <si>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</si>
  <si>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</si>
  <si>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</si>
  <si>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</si>
  <si>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</si>
  <si>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</si>
  <si>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</si>
  <si>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</si>
  <si>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</si>
  <si>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</si>
  <si>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</si>
  <si>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</si>
  <si>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</si>
  <si>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</si>
  <si>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</si>
  <si>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</si>
  <si>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</si>
  <si>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</si>
  <si>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</si>
  <si>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</si>
  <si>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</si>
  <si>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</si>
  <si>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</si>
  <si>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</si>
  <si>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</si>
  <si>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</si>
  <si>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</si>
  <si>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</si>
  <si>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</si>
  <si>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</si>
  <si>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</si>
  <si>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</si>
  <si>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</si>
  <si>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</si>
  <si>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</si>
  <si>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</si>
  <si>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</si>
  <si>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</si>
  <si>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</si>
  <si>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</si>
  <si>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</si>
  <si>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</si>
  <si>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</si>
  <si>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</si>
  <si>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</si>
  <si>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</si>
  <si>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</si>
  <si>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</si>
  <si>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</si>
  <si>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</si>
  <si>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</si>
  <si>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</si>
  <si>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</si>
  <si>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</si>
  <si>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</si>
  <si>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</si>
  <si>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</si>
  <si>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</si>
  <si>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</si>
  <si>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</si>
  <si>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</si>
  <si>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</si>
  <si>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</si>
  <si>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</si>
  <si>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</si>
  <si>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</si>
  <si>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</si>
  <si>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</si>
  <si>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</si>
  <si>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</si>
  <si>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</si>
  <si>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</si>
  <si>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</si>
  <si>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</si>
  <si>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</si>
  <si>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</si>
  <si>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</si>
  <si>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</si>
  <si>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</si>
  <si>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</si>
  <si>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</si>
  <si>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</si>
  <si>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</si>
  <si>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</si>
  <si>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</si>
  <si>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</si>
  <si>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</si>
  <si>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</si>
  <si>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</si>
  <si>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</si>
  <si>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</si>
  <si>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</si>
  <si>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</si>
  <si>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</si>
  <si>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</si>
  <si>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</si>
  <si>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</si>
  <si>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</si>
  <si>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</si>
  <si>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</si>
  <si>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</si>
  <si>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</si>
  <si>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</si>
  <si>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</si>
  <si>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</si>
  <si>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</si>
  <si>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</si>
  <si>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</si>
  <si>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</si>
  <si>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</si>
  <si>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</si>
  <si>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</si>
  <si>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</si>
  <si>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</si>
  <si>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</si>
  <si>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</si>
  <si>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</si>
  <si>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</si>
  <si>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</si>
  <si>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</si>
  <si>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</si>
  <si>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</si>
  <si>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</si>
  <si>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</si>
  <si>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</si>
  <si>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</si>
  <si>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</si>
  <si>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</si>
  <si>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</si>
  <si>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</si>
  <si>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</si>
  <si>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</si>
  <si>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</si>
  <si>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</si>
  <si>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</si>
  <si>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</si>
  <si>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</si>
  <si>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</si>
  <si>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</si>
  <si>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</si>
  <si>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</si>
  <si>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</si>
  <si>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</si>
  <si>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</si>
  <si>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</si>
  <si>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</si>
  <si>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</si>
  <si>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</si>
  <si>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</si>
  <si>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</si>
  <si>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</si>
  <si>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</si>
  <si>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</si>
  <si>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</si>
  <si>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</si>
  <si>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</si>
  <si>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</si>
  <si>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</si>
  <si>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</si>
  <si>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</si>
  <si>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</si>
  <si>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</si>
  <si>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</si>
  <si>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</si>
  <si>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</si>
  <si>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</si>
  <si>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</si>
  <si>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</si>
  <si>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</si>
  <si>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</si>
  <si>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</si>
  <si>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</si>
  <si>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</si>
  <si>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</si>
  <si>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</si>
  <si>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</si>
  <si>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</si>
  <si>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</si>
  <si>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</si>
  <si>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</si>
  <si>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</si>
  <si>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</si>
  <si>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</si>
  <si>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</si>
  <si>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</si>
  <si>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</si>
  <si>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</si>
  <si>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</si>
  <si>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</si>
  <si>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</si>
  <si>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</si>
  <si>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</si>
  <si>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</si>
  <si>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</si>
  <si>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</si>
  <si>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</si>
  <si>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</si>
  <si>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</si>
  <si>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</si>
  <si>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</si>
  <si>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</si>
  <si>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</si>
  <si>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</si>
  <si>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</si>
  <si>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</si>
  <si>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</si>
  <si>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</si>
  <si>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</si>
  <si>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</si>
  <si>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</si>
  <si>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</si>
  <si>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</si>
  <si>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</si>
  <si>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</si>
  <si>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</si>
  <si>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</si>
  <si>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</si>
  <si>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</si>
  <si>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</si>
  <si>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</si>
  <si>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</si>
  <si>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</si>
  <si>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</si>
  <si>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</si>
  <si>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</si>
  <si>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</si>
  <si>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</si>
  <si>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</si>
  <si>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</si>
  <si>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</si>
  <si>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</si>
  <si>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</si>
  <si>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</si>
  <si>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</si>
  <si>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</si>
  <si>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</si>
  <si>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</si>
  <si>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</si>
  <si>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</si>
  <si>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</si>
  <si>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</si>
  <si>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</si>
  <si>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</si>
  <si>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</si>
  <si>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</si>
  <si>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</si>
  <si>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</si>
  <si>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</si>
  <si>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</si>
  <si>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</si>
  <si>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</si>
  <si>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</si>
  <si>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</si>
  <si>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</si>
  <si>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</si>
  <si>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</si>
  <si>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</si>
  <si>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</si>
  <si>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</si>
  <si>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</si>
  <si>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</si>
  <si>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</si>
  <si>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</si>
  <si>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</si>
  <si>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</si>
  <si>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</si>
  <si>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</si>
  <si>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</si>
  <si>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</si>
  <si>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</si>
  <si>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</si>
  <si>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</si>
  <si>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</si>
  <si>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</si>
  <si>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</si>
  <si>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</si>
  <si>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</si>
  <si>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</si>
  <si>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</si>
  <si>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</si>
  <si>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</si>
  <si>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</si>
  <si>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</si>
  <si>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</si>
  <si>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</si>
  <si>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</si>
  <si>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</si>
  <si>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</si>
  <si>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</si>
  <si>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</si>
  <si>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</si>
  <si>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</si>
  <si>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</si>
  <si>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</si>
  <si>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</si>
  <si>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</si>
  <si>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</si>
  <si>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</si>
  <si>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</si>
  <si>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</si>
  <si>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</si>
  <si>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</si>
  <si>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</si>
  <si>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</si>
  <si>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</si>
  <si>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</si>
  <si>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</si>
  <si>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</si>
  <si>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</si>
  <si>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</si>
  <si>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</si>
  <si>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</si>
  <si>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</si>
  <si>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</si>
  <si>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</si>
  <si>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</si>
  <si>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</si>
  <si>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</si>
  <si>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</si>
  <si>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</si>
  <si>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</si>
  <si>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</si>
  <si>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</si>
  <si>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</si>
  <si>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</si>
  <si>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</si>
  <si>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</si>
  <si>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</si>
  <si>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</si>
  <si>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</si>
  <si>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</si>
  <si>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</si>
  <si>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</si>
  <si>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</si>
  <si>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</si>
  <si>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</si>
  <si>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</si>
  <si>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</si>
  <si>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</si>
  <si>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</si>
  <si>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</si>
  <si>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</si>
  <si>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</si>
  <si>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</si>
  <si>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</si>
  <si>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</si>
  <si>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</si>
  <si>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</si>
  <si>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</si>
  <si>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</si>
  <si>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</si>
  <si>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</si>
  <si>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</si>
  <si>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</si>
  <si>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</si>
  <si>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</si>
  <si>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</si>
  <si>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</si>
  <si>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</si>
  <si>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</si>
  <si>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</si>
  <si>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</si>
  <si>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</si>
  <si>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</si>
  <si>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</si>
  <si>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</si>
  <si>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</si>
  <si>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</si>
  <si>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</si>
  <si>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</si>
  <si>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</si>
  <si>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</si>
  <si>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</si>
  <si>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</si>
  <si>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</si>
  <si>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</si>
  <si>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</si>
  <si>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</si>
  <si>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</si>
  <si>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</si>
  <si>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</si>
  <si>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</si>
  <si>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</si>
  <si>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</si>
  <si>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</si>
  <si>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</si>
  <si>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</si>
  <si>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</si>
  <si>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</si>
  <si>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</si>
  <si>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</si>
  <si>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</si>
  <si>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</si>
  <si>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</si>
  <si>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</si>
  <si>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</si>
  <si>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</si>
  <si>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</si>
  <si>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</si>
  <si>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</si>
  <si>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</si>
  <si>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</si>
  <si>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</si>
  <si>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</si>
  <si>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</si>
  <si>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</si>
  <si>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</si>
  <si>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</si>
  <si>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</si>
  <si>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</si>
  <si>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</si>
  <si>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</si>
  <si>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</si>
  <si>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</si>
  <si>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</si>
  <si>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</si>
  <si>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</si>
  <si>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</si>
  <si>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</si>
  <si>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</si>
  <si>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</si>
  <si>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</si>
  <si>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</si>
  <si>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</si>
  <si>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</si>
  <si>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</si>
  <si>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</si>
  <si>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</si>
  <si>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</si>
  <si>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</si>
  <si>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</si>
  <si>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</si>
  <si>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</si>
  <si>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</si>
  <si>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</si>
  <si>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</si>
  <si>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</si>
  <si>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</si>
  <si>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</si>
  <si>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</si>
  <si>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</si>
  <si>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</si>
  <si>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</si>
  <si>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</si>
  <si>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</si>
  <si>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</si>
  <si>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</si>
  <si>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</si>
  <si>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</si>
  <si>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</si>
  <si>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</si>
  <si>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</si>
  <si>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</si>
  <si>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</si>
  <si>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</si>
  <si>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</si>
  <si>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</si>
  <si>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</si>
  <si>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</si>
  <si>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</si>
  <si>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</si>
  <si>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</si>
  <si>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</si>
  <si>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</si>
  <si>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</si>
  <si>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</si>
  <si>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</si>
  <si>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</si>
  <si>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</si>
  <si>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</si>
  <si>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</si>
  <si>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</si>
  <si>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</si>
  <si>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</si>
  <si>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</si>
  <si>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</si>
  <si>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</si>
  <si>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</si>
  <si>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</si>
  <si>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</si>
  <si>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</si>
  <si>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</si>
  <si>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</si>
  <si>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</si>
  <si>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</si>
  <si>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</si>
  <si>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</si>
  <si>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</si>
  <si>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</si>
  <si>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</si>
  <si>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</si>
  <si>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</si>
  <si>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</si>
  <si>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</si>
  <si>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</si>
  <si>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</si>
  <si>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</si>
  <si>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</si>
  <si>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</si>
  <si>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</si>
  <si>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</si>
  <si>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</si>
  <si>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</si>
  <si>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</si>
  <si>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</si>
  <si>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</si>
  <si>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</si>
  <si>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</si>
  <si>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</si>
  <si>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</si>
  <si>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</si>
  <si>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</si>
  <si>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</si>
  <si>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</si>
  <si>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</si>
  <si>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</si>
  <si>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</si>
  <si>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</si>
  <si>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</si>
  <si>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</si>
  <si>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</si>
  <si>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</si>
  <si>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</si>
  <si>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</si>
  <si>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</si>
  <si>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</si>
  <si>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</si>
  <si>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</si>
  <si>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</si>
  <si>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</si>
  <si>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</si>
  <si>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</si>
  <si>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</si>
  <si>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</si>
  <si>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</si>
  <si>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</si>
  <si>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</si>
  <si>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</si>
  <si>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</si>
  <si>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</si>
  <si>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</si>
  <si>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</si>
  <si>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</si>
  <si>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</si>
  <si>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</si>
  <si>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</si>
  <si>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</si>
  <si>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</si>
  <si>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</si>
  <si>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</si>
  <si>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</si>
  <si>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</si>
  <si>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</si>
  <si>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</si>
  <si>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</si>
  <si>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</si>
  <si>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</si>
  <si>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</si>
  <si>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</si>
  <si>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</si>
  <si>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</si>
  <si>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</si>
  <si>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</si>
  <si>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</si>
  <si>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</si>
  <si>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</si>
  <si>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</si>
  <si>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</si>
  <si>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</si>
  <si>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</si>
  <si>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</si>
  <si>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</si>
  <si>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</si>
  <si>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</si>
  <si>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</si>
  <si>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</si>
  <si>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</si>
  <si>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</si>
  <si>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</si>
  <si>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</si>
  <si>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</si>
  <si>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</si>
  <si>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</si>
  <si>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</si>
  <si>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</si>
  <si>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</si>
  <si>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</si>
  <si>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</si>
  <si>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</si>
  <si>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</si>
  <si>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</si>
  <si>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</si>
  <si>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</si>
  <si>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</si>
  <si>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</si>
  <si>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</si>
  <si>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</si>
  <si>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</si>
  <si>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</si>
  <si>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</si>
  <si>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</si>
  <si>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</si>
  <si>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</si>
  <si>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</si>
  <si>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</si>
  <si>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</si>
  <si>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</si>
  <si>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</si>
  <si>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</si>
  <si>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</si>
  <si>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</si>
  <si>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</si>
  <si>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</si>
  <si>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</si>
  <si>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</si>
  <si>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</si>
  <si>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</si>
  <si>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</si>
  <si>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</si>
  <si>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</si>
  <si>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</si>
  <si>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</si>
  <si>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</si>
  <si>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</si>
  <si>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</si>
  <si>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</si>
  <si>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</si>
  <si>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</si>
  <si>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</si>
  <si>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</si>
  <si>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</si>
  <si>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</si>
  <si>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</si>
  <si>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</si>
  <si>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</si>
  <si>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</si>
  <si>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</si>
  <si>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</si>
  <si>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</si>
  <si>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</si>
  <si>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</si>
  <si>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</si>
  <si>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</si>
  <si>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</si>
  <si>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</si>
  <si>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</si>
  <si>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</si>
  <si>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</si>
  <si>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</si>
  <si>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</si>
  <si>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</si>
  <si>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</si>
  <si>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</si>
  <si>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</si>
  <si>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</si>
  <si>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</si>
  <si>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</si>
  <si>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</si>
  <si>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</si>
  <si>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</si>
  <si>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</si>
  <si>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</si>
  <si>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</si>
  <si>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</si>
  <si>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</si>
  <si>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</si>
  <si>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</si>
  <si>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</si>
  <si>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</si>
  <si>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</si>
  <si>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</si>
  <si>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</si>
  <si>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</si>
  <si>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</si>
  <si>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</si>
  <si>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</si>
  <si>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</si>
  <si>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</si>
  <si>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</si>
  <si>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</si>
  <si>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</si>
  <si>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</si>
  <si>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</si>
  <si>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</si>
  <si>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</si>
  <si>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</si>
  <si>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</si>
  <si>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</si>
  <si>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</si>
  <si>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</si>
  <si>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</si>
  <si>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</si>
  <si>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</si>
  <si>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</si>
  <si>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</si>
  <si>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</si>
  <si>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</si>
  <si>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</si>
  <si>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</si>
  <si>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</si>
  <si>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</si>
  <si>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</si>
  <si>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</si>
  <si>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</si>
  <si>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</si>
  <si>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</si>
  <si>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</si>
  <si>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</si>
  <si>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</si>
  <si>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</si>
  <si>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</si>
  <si>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</si>
  <si>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</si>
  <si>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</si>
  <si>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</si>
  <si>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</si>
  <si>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</si>
  <si>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</si>
  <si>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</si>
  <si>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</si>
  <si>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</si>
  <si>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</si>
  <si>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</si>
  <si>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</si>
  <si>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</si>
  <si>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</si>
  <si>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</si>
  <si>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</si>
  <si>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</si>
  <si>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</si>
  <si>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</si>
  <si>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</si>
  <si>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</si>
  <si>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</si>
  <si>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</si>
  <si>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</si>
  <si>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</si>
  <si>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</si>
  <si>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</si>
  <si>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</si>
  <si>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</si>
  <si>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</si>
  <si>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</si>
  <si>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</si>
  <si>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</si>
  <si>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</si>
  <si>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</si>
  <si>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</si>
  <si>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</si>
  <si>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</si>
  <si>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</si>
  <si>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</si>
  <si>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</si>
  <si>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</si>
  <si>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</si>
  <si>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</si>
  <si>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</si>
  <si>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</si>
  <si>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</si>
  <si>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</si>
  <si>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</si>
  <si>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</si>
  <si>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</si>
  <si>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</si>
  <si>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</si>
  <si>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</si>
  <si>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</si>
  <si>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</si>
  <si>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</si>
  <si>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</si>
  <si>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</si>
  <si>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</si>
  <si>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</si>
  <si>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</si>
  <si>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</si>
  <si>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</si>
  <si>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</si>
  <si>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</si>
  <si>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</si>
  <si>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</si>
  <si>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</si>
  <si>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</si>
  <si>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</si>
  <si>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</si>
  <si>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</si>
  <si>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</si>
  <si>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</si>
  <si>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</si>
  <si>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</si>
  <si>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</si>
  <si>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</si>
  <si>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</si>
  <si>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</si>
  <si>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</si>
  <si>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</si>
  <si>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</si>
  <si>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</si>
  <si>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</si>
  <si>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</si>
  <si>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</si>
  <si>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</si>
  <si>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</si>
  <si>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</si>
  <si>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</si>
  <si>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</si>
  <si>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</si>
  <si>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</si>
  <si>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</si>
  <si>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</si>
  <si>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</si>
  <si>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</si>
  <si>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</si>
  <si>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</si>
  <si>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</si>
  <si>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</si>
  <si>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</si>
  <si>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</si>
  <si>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</si>
  <si>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</si>
  <si>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</si>
  <si>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</si>
  <si>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</si>
  <si>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</si>
  <si>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</si>
  <si>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</si>
  <si>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</si>
  <si>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</si>
  <si>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</si>
  <si>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</si>
  <si>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</si>
  <si>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</si>
  <si>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</si>
  <si>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</si>
  <si>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</si>
  <si>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</si>
  <si>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</si>
  <si>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</si>
  <si>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</si>
  <si>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</si>
  <si>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</si>
  <si>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</si>
  <si>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</si>
  <si>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</si>
  <si>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</si>
  <si>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</si>
  <si>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</si>
  <si>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</si>
  <si>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</si>
  <si>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</si>
  <si>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</si>
  <si>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</si>
  <si>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</si>
  <si>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</si>
  <si>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</si>
  <si>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</si>
  <si>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</si>
  <si>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</si>
  <si>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</si>
  <si>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</si>
  <si>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</si>
  <si>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</si>
  <si>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</si>
  <si>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</si>
  <si>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</si>
  <si>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</si>
  <si>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</si>
  <si>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</si>
  <si>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</si>
  <si>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</si>
  <si>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</si>
  <si>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</si>
  <si>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</si>
  <si>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</si>
  <si>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</si>
  <si>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</si>
  <si>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</si>
  <si>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</si>
  <si>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</si>
  <si>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</si>
  <si>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</si>
  <si>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</si>
  <si>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</si>
  <si>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</si>
  <si>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</si>
  <si>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</si>
  <si>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</si>
  <si>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</si>
  <si>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</si>
  <si>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</si>
  <si>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</si>
  <si>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</si>
  <si>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</si>
  <si>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</si>
  <si>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</si>
  <si>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</si>
  <si>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</si>
  <si>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</si>
  <si>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</si>
  <si>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</si>
  <si>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</si>
  <si>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</si>
  <si>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</si>
  <si>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</si>
  <si>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</si>
  <si>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</si>
  <si>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</si>
  <si>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</si>
  <si>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</si>
  <si>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</si>
  <si>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</si>
  <si>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</si>
  <si>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</si>
  <si>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</si>
  <si>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</si>
  <si>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</si>
  <si>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</si>
  <si>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</si>
  <si>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</si>
  <si>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</si>
  <si>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</si>
  <si>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</si>
  <si>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</si>
  <si>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</si>
  <si>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</si>
  <si>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</si>
  <si>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</si>
  <si>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</si>
  <si>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</si>
  <si>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</si>
  <si>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</si>
  <si>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</si>
  <si>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</si>
  <si>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</si>
  <si>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</si>
  <si>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</si>
  <si>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</si>
  <si>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</si>
  <si>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</si>
  <si>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</si>
  <si>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</si>
  <si>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</si>
  <si>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</si>
  <si>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</si>
  <si>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</si>
  <si>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</si>
  <si>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</si>
  <si>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</si>
  <si>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</si>
  <si>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</si>
  <si>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</si>
  <si>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</si>
  <si>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</si>
  <si>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</si>
  <si>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</si>
  <si>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</si>
  <si>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</si>
  <si>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</si>
  <si>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</si>
  <si>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</si>
  <si>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</si>
  <si>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</si>
  <si>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</si>
  <si>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</si>
  <si>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</si>
  <si>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</si>
  <si>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</si>
  <si>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</si>
  <si>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</si>
  <si>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</si>
  <si>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</si>
  <si>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</si>
  <si>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</si>
  <si>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</si>
  <si>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</si>
  <si>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</si>
  <si>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</si>
  <si>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</si>
  <si>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</si>
  <si>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</si>
  <si>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</si>
  <si>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</si>
  <si>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</si>
  <si>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</si>
  <si>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</si>
  <si>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</si>
  <si>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</si>
  <si>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</si>
  <si>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</si>
  <si>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</si>
  <si>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</si>
  <si>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</si>
  <si>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</si>
  <si>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</si>
  <si>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</si>
  <si>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</si>
  <si>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</si>
  <si>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</si>
  <si>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</si>
  <si>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</si>
  <si>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</si>
  <si>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</si>
  <si>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</si>
  <si>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</si>
  <si>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</si>
  <si>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</si>
  <si>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</si>
  <si>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</si>
  <si>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</si>
  <si>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</si>
  <si>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</si>
  <si>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</si>
  <si>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</si>
  <si>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</si>
  <si>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</si>
  <si>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</si>
  <si>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</si>
  <si>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</si>
  <si>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</si>
  <si>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</si>
  <si>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</si>
  <si>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</si>
  <si>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</si>
  <si>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</si>
  <si>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</si>
  <si>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</si>
  <si>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</si>
  <si>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</si>
  <si>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</si>
  <si>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</si>
  <si>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</si>
  <si>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</si>
  <si>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</si>
  <si>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</si>
  <si>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</si>
  <si>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</si>
  <si>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</si>
  <si>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</si>
  <si>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</si>
  <si>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</si>
  <si>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</si>
  <si>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</si>
  <si>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</si>
  <si>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</si>
  <si>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</si>
  <si>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</si>
  <si>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</si>
  <si>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</si>
  <si>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</si>
  <si>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</si>
  <si>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</si>
  <si>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</si>
  <si>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</si>
  <si>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</si>
  <si>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</si>
  <si>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</si>
  <si>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</si>
  <si>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</si>
  <si>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</si>
  <si>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</si>
  <si>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</si>
  <si>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</si>
  <si>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</si>
  <si>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</si>
  <si>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</si>
  <si>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</si>
  <si>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</si>
  <si>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</si>
  <si>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</si>
  <si>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</si>
  <si>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</si>
  <si>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</si>
  <si>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</si>
  <si>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</si>
  <si>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</si>
  <si>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</si>
  <si>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</si>
  <si>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</si>
  <si>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</si>
  <si>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</si>
  <si>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</si>
  <si>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</si>
  <si>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</si>
  <si>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</si>
  <si>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</si>
  <si>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</si>
  <si>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</si>
  <si>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</si>
  <si>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</si>
  <si>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</si>
  <si>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</si>
  <si>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</si>
  <si>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</si>
  <si>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</si>
  <si>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</si>
  <si>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</si>
  <si>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</si>
  <si>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</si>
  <si>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</si>
  <si>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</si>
  <si>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</si>
  <si>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</si>
  <si>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</si>
  <si>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</si>
  <si>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</si>
  <si>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</si>
  <si>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</si>
  <si>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</si>
  <si>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</si>
  <si>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</si>
  <si>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</si>
  <si>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</si>
  <si>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</si>
  <si>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</si>
  <si>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</si>
  <si>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</si>
  <si>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</si>
  <si>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</si>
  <si>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</si>
  <si>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</si>
  <si>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</si>
  <si>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</si>
  <si>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</si>
  <si>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</si>
  <si>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</si>
  <si>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</si>
  <si>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</si>
  <si>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</si>
  <si>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</si>
  <si>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</si>
  <si>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</si>
  <si>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</si>
  <si>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</si>
  <si>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</si>
  <si>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</si>
  <si>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</si>
  <si>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</si>
  <si>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</si>
  <si>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</si>
  <si>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</si>
  <si>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</si>
  <si>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</si>
  <si>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</si>
  <si>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</si>
  <si>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</si>
  <si>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</si>
  <si>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</si>
  <si>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</si>
  <si>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</si>
  <si>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</si>
  <si>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</si>
  <si>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</si>
  <si>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</si>
  <si>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</si>
  <si>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</si>
  <si>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</si>
  <si>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</si>
  <si>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</si>
  <si>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</si>
  <si>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</si>
  <si>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</si>
  <si>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</si>
  <si>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</si>
  <si>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</si>
  <si>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</si>
  <si>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</si>
  <si>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</si>
  <si>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</si>
  <si>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</si>
  <si>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</si>
  <si>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</si>
  <si>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</si>
  <si>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</si>
  <si>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</si>
  <si>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</si>
  <si>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</si>
  <si>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</si>
  <si>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</si>
  <si>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</si>
  <si>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</si>
  <si>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</si>
  <si>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</si>
  <si>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</si>
  <si>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</si>
  <si>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</si>
  <si>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</si>
  <si>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</si>
  <si>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</si>
  <si>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</si>
  <si>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</si>
  <si>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</si>
  <si>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</si>
  <si>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</si>
  <si>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</si>
  <si>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</si>
  <si>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</si>
  <si>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</si>
  <si>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</si>
  <si>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</si>
  <si>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</si>
  <si>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</si>
  <si>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</si>
  <si>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</si>
  <si>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</si>
  <si>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</si>
  <si>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</si>
  <si>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</si>
  <si>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</si>
  <si>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</si>
  <si>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</si>
  <si>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</si>
  <si>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</si>
  <si>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</si>
  <si>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</si>
  <si>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</si>
  <si>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</si>
  <si>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</si>
  <si>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</si>
  <si>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</si>
  <si>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</si>
  <si>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</si>
  <si>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</si>
  <si>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</si>
  <si>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</si>
  <si>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</si>
  <si>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</si>
  <si>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</si>
  <si>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</si>
  <si>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</si>
  <si>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</si>
  <si>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</si>
  <si>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</si>
  <si>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</si>
  <si>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</si>
  <si>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</si>
  <si>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</si>
  <si>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</si>
  <si>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</si>
  <si>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</si>
  <si>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</si>
  <si>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</si>
  <si>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</si>
  <si>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</si>
  <si>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</si>
  <si>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</si>
  <si>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</si>
  <si>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</si>
  <si>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</si>
  <si>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</si>
  <si>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</si>
  <si>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</si>
  <si>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</si>
  <si>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</si>
  <si>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</si>
  <si>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</si>
  <si>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</si>
  <si>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</si>
  <si>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</si>
  <si>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</si>
  <si>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</si>
  <si>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</si>
  <si>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</si>
  <si>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</si>
  <si>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</si>
  <si>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</si>
  <si>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</si>
  <si>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</si>
  <si>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</si>
  <si>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</si>
  <si>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</si>
  <si>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</si>
  <si>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</si>
  <si>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</si>
  <si>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</si>
  <si>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</si>
  <si>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</si>
  <si>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</si>
  <si>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</si>
  <si>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</si>
  <si>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</si>
  <si>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</si>
  <si>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</si>
  <si>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</si>
  <si>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</si>
  <si>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</si>
  <si>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</si>
  <si>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</si>
  <si>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</si>
  <si>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</si>
  <si>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</si>
  <si>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</si>
  <si>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</si>
  <si>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</si>
  <si>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</si>
  <si>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</si>
  <si>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</si>
  <si>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</si>
  <si>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</si>
  <si>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</si>
  <si>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</si>
  <si>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</si>
  <si>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</si>
  <si>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</si>
  <si>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</si>
  <si>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</si>
  <si>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</si>
  <si>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</si>
  <si>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</si>
  <si>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</si>
  <si>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</si>
  <si>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</si>
  <si>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</si>
  <si>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</si>
  <si>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</si>
  <si>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</si>
  <si>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</si>
  <si>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</si>
  <si>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</si>
  <si>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</si>
  <si>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</si>
  <si>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</si>
  <si>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</si>
  <si>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</si>
  <si>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</si>
  <si>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</si>
  <si>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</si>
  <si>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</si>
  <si>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</si>
  <si>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</si>
  <si>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</si>
  <si>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</si>
  <si>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</si>
  <si>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</si>
  <si>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</si>
  <si>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</si>
  <si>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</si>
  <si>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</si>
  <si>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</si>
  <si>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</si>
  <si>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</si>
  <si>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</si>
  <si>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</si>
  <si>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</si>
  <si>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</si>
  <si>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</si>
  <si>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</si>
  <si>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</si>
  <si>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</si>
  <si>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</si>
  <si>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</si>
  <si>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</si>
  <si>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</si>
  <si>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</si>
  <si>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</si>
  <si>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</si>
  <si>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</si>
  <si>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</si>
  <si>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</si>
  <si>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</si>
  <si>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</si>
  <si>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</si>
  <si>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</si>
  <si>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</si>
  <si>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</si>
  <si>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</si>
  <si>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</si>
  <si>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</si>
  <si>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</si>
  <si>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</si>
  <si>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</si>
  <si>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</si>
  <si>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</si>
  <si>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</si>
  <si>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</si>
  <si>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</si>
  <si>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</si>
  <si>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</si>
  <si>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</si>
  <si>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</si>
  <si>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</si>
  <si>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</si>
  <si>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</si>
  <si>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</si>
  <si>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</si>
  <si>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</si>
  <si>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</si>
  <si>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</si>
  <si>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</si>
  <si>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</si>
  <si>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</si>
  <si>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</si>
  <si>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</si>
  <si>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</si>
  <si>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</si>
  <si>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</si>
  <si>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</si>
  <si>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</si>
  <si>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</si>
  <si>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</si>
  <si>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</si>
  <si>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</si>
  <si>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</si>
  <si>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</si>
  <si>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</si>
  <si>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</si>
  <si>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</si>
  <si>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</si>
  <si>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</si>
  <si>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</si>
  <si>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</si>
  <si>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</si>
  <si>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</si>
  <si>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</si>
  <si>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</si>
  <si>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</si>
  <si>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</si>
  <si>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</si>
  <si>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</si>
  <si>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</si>
  <si>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</si>
  <si>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</si>
  <si>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</si>
  <si>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</si>
  <si>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</si>
  <si>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</si>
  <si>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</si>
  <si>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</si>
  <si>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</si>
  <si>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</si>
  <si>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</si>
  <si>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</si>
  <si>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</si>
  <si>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</si>
  <si>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</si>
  <si>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</si>
  <si>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</si>
  <si>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</si>
  <si>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</si>
  <si>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</si>
  <si>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</si>
  <si>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</si>
  <si>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</si>
  <si>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</si>
  <si>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</si>
  <si>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</si>
  <si>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</si>
  <si>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</si>
  <si>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</si>
  <si>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</si>
  <si>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</si>
  <si>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</si>
  <si>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</si>
  <si>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</si>
  <si>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</si>
  <si>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</si>
  <si>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</si>
  <si>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</si>
  <si>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</si>
  <si>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</si>
  <si>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</si>
  <si>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</si>
  <si>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</si>
  <si>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</si>
  <si>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</si>
  <si>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</si>
  <si>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</si>
  <si>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</si>
  <si>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</si>
  <si>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</si>
  <si>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</si>
  <si>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</si>
  <si>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</si>
  <si>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</si>
  <si>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</si>
  <si>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</si>
  <si>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</si>
  <si>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</si>
  <si>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</si>
  <si>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</si>
  <si>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</si>
  <si>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</si>
  <si>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</si>
  <si>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</si>
  <si>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</si>
  <si>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</si>
  <si>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</si>
  <si>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</si>
  <si>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</si>
  <si>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</si>
  <si>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</si>
  <si>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</si>
  <si>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</si>
  <si>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</si>
  <si>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</si>
  <si>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</si>
  <si>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</si>
  <si>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</si>
  <si>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</si>
  <si>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</si>
  <si>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</si>
  <si>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</si>
  <si>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</si>
  <si>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</si>
  <si>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</si>
  <si>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</si>
  <si>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</si>
  <si>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</si>
  <si>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</si>
  <si>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</si>
  <si>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</si>
  <si>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</si>
  <si>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</si>
  <si>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</si>
  <si>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</si>
  <si>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</si>
  <si>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</si>
  <si>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</si>
  <si>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</si>
  <si>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</si>
  <si>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</si>
  <si>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</si>
  <si>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</si>
  <si>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</si>
  <si>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</si>
  <si>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</si>
  <si>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</si>
  <si>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</si>
  <si>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</si>
  <si>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</si>
  <si>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</si>
  <si>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</si>
  <si>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</si>
  <si>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</si>
  <si>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</si>
  <si>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</si>
  <si>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</si>
  <si>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</si>
  <si>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</si>
  <si>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</si>
  <si>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</si>
  <si>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</si>
  <si>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</si>
  <si>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</si>
  <si>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</si>
  <si>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</si>
  <si>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</si>
  <si>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</si>
  <si>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</si>
  <si>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</si>
  <si>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</si>
  <si>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</si>
  <si>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</si>
  <si>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</si>
  <si>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</si>
  <si>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</si>
  <si>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</si>
  <si>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</si>
  <si>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</si>
  <si>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</si>
  <si>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</si>
  <si>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</si>
  <si>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</si>
  <si>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</si>
  <si>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</si>
  <si>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</si>
  <si>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</si>
  <si>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</si>
  <si>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</si>
  <si>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</si>
  <si>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</si>
  <si>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</si>
  <si>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</si>
  <si>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</si>
  <si>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</si>
  <si>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</si>
  <si>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</si>
  <si>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</si>
  <si>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</si>
  <si>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</si>
  <si>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</si>
  <si>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</si>
  <si>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</si>
  <si>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</si>
  <si>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</si>
  <si>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</si>
  <si>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</si>
  <si>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</si>
  <si>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</si>
  <si>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</si>
  <si>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</si>
  <si>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</si>
  <si>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</si>
  <si>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</si>
  <si>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</si>
  <si>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</si>
  <si>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</si>
  <si>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</si>
  <si>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</si>
  <si>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</si>
  <si>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</si>
  <si>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</si>
  <si>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</si>
  <si>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</si>
  <si>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</si>
  <si>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</si>
  <si>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</si>
  <si>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</si>
  <si>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</si>
  <si>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</si>
  <si>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</si>
  <si>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</si>
  <si>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</si>
  <si>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</si>
  <si>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</si>
  <si>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</si>
  <si>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</si>
  <si>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</si>
  <si>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</si>
  <si>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</si>
  <si>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</si>
  <si>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</si>
  <si>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</si>
  <si>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</si>
  <si>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</si>
  <si>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</si>
  <si>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</si>
  <si>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</si>
  <si>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</si>
  <si>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</si>
  <si>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</si>
  <si>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</si>
  <si>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</si>
  <si>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</si>
  <si>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</si>
  <si>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</si>
  <si>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</si>
  <si>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</si>
  <si>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</si>
  <si>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</si>
  <si>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</si>
  <si>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</si>
  <si>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</si>
  <si>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</si>
  <si>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</si>
  <si>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</si>
  <si>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</si>
  <si>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</si>
  <si>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</si>
  <si>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</si>
  <si>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</si>
  <si>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</si>
  <si>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</si>
  <si>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</si>
  <si>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</si>
  <si>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</si>
  <si>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</si>
  <si>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</si>
  <si>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</si>
  <si>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</si>
  <si>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</si>
  <si>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</si>
  <si>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</si>
  <si>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</si>
  <si>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</si>
  <si>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</si>
  <si>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</si>
  <si>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</si>
  <si>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</si>
  <si>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</si>
  <si>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</si>
  <si>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</si>
  <si>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</si>
  <si>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</si>
  <si>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</si>
  <si>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</si>
  <si>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</si>
  <si>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</si>
  <si>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</si>
  <si>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</si>
  <si>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</si>
  <si>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</si>
  <si>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</si>
  <si>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</si>
  <si>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</si>
  <si>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</si>
  <si>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</si>
  <si>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</si>
  <si>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</si>
  <si>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</si>
  <si>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</si>
  <si>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</si>
  <si>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</si>
  <si>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</si>
  <si>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</si>
  <si>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</si>
  <si>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</si>
  <si>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</si>
  <si>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</si>
  <si>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</si>
  <si>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</si>
  <si>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</si>
  <si>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</si>
  <si>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</si>
  <si>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</si>
  <si>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</si>
  <si>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</si>
  <si>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</si>
  <si>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</si>
  <si>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</si>
  <si>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</si>
  <si>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</si>
  <si>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</si>
  <si>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</si>
  <si>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</si>
  <si>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</si>
  <si>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</si>
  <si>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</si>
  <si>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</si>
  <si>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</si>
  <si>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</si>
  <si>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</si>
  <si>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</si>
  <si>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</si>
  <si>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</si>
  <si>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</si>
  <si>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</si>
  <si>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</si>
  <si>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</si>
  <si>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</si>
  <si>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</si>
  <si>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</si>
  <si>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</si>
  <si>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</si>
  <si>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</si>
  <si>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</si>
  <si>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</si>
  <si>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</si>
  <si>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</si>
  <si>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</si>
  <si>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</si>
  <si>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</si>
  <si>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</si>
  <si>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</si>
  <si>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</si>
  <si>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</si>
  <si>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</si>
  <si>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</si>
  <si>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</si>
  <si>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</si>
  <si>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</si>
  <si>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</si>
  <si>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</si>
  <si>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</si>
  <si>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</si>
  <si>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</si>
  <si>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</si>
  <si>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</si>
  <si>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</si>
  <si>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</si>
  <si>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</si>
  <si>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</si>
  <si>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</si>
  <si>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</si>
  <si>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</si>
  <si>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</si>
  <si>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</si>
  <si>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</si>
  <si>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</si>
  <si>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</si>
  <si>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</si>
  <si>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</si>
  <si>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</si>
  <si>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</si>
  <si>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</si>
  <si>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</si>
  <si>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</si>
  <si>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</si>
  <si>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</si>
  <si>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</si>
  <si>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</si>
  <si>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</si>
  <si>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</si>
  <si>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</si>
  <si>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</si>
  <si>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</si>
  <si>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</si>
  <si>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</si>
  <si>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</si>
  <si>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</si>
  <si>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</si>
  <si>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</si>
  <si>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</si>
  <si>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</si>
  <si>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</si>
  <si>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</si>
  <si>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</si>
  <si>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</si>
  <si>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</si>
  <si>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</si>
  <si>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</si>
  <si>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</si>
  <si>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</si>
  <si>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</si>
  <si>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</si>
  <si>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</si>
  <si>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</si>
  <si>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</si>
  <si>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</si>
  <si>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</si>
  <si>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</si>
  <si>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</si>
  <si>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</si>
  <si>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</si>
  <si>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</si>
  <si>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</si>
  <si>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</si>
  <si>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</si>
  <si>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</si>
  <si>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</si>
  <si>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</si>
  <si>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</si>
  <si>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</si>
  <si>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</si>
  <si>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</si>
  <si>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</si>
  <si>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</si>
  <si>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</si>
  <si>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</si>
  <si>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</si>
  <si>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</si>
  <si>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</si>
  <si>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</si>
  <si>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</si>
  <si>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</si>
  <si>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</si>
  <si>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</si>
  <si>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</si>
  <si>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</si>
  <si>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</si>
  <si>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</si>
  <si>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</si>
  <si>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</si>
  <si>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</si>
  <si>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</si>
  <si>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</si>
  <si>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</si>
  <si>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</si>
  <si>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</si>
  <si>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</si>
  <si>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</si>
  <si>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</si>
  <si>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</si>
  <si>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</si>
  <si>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</si>
  <si>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</si>
  <si>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</si>
  <si>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</si>
  <si>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</si>
  <si>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</si>
  <si>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</si>
  <si>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</si>
  <si>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</si>
  <si>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</si>
  <si>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</si>
  <si>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</si>
  <si>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</si>
  <si>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</si>
  <si>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</si>
  <si>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</si>
  <si>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</si>
  <si>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</si>
  <si>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</si>
  <si>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</si>
  <si>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</si>
  <si>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</si>
  <si>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</si>
  <si>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</si>
  <si>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</si>
  <si>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</si>
  <si>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</si>
  <si>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</si>
  <si>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</si>
  <si>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</si>
  <si>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</si>
  <si>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</si>
  <si>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</si>
  <si>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</si>
  <si>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</si>
  <si>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</si>
  <si>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</si>
  <si>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</si>
  <si>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</si>
  <si>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</si>
  <si>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</si>
  <si>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</si>
  <si>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</si>
  <si>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</si>
  <si>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</si>
  <si>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</si>
  <si>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</si>
  <si>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</si>
  <si>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</si>
  <si>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</si>
  <si>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</si>
  <si>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</si>
  <si>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</si>
  <si>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</si>
  <si>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</si>
  <si>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</si>
  <si>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</si>
  <si>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</si>
  <si>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</si>
  <si>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</si>
  <si>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</si>
  <si>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</si>
  <si>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</si>
  <si>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</si>
  <si>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</si>
  <si>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</si>
  <si>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</si>
  <si>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</si>
  <si>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</si>
  <si>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</si>
  <si>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</si>
  <si>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</si>
  <si>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</si>
  <si>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</si>
  <si>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</si>
  <si>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</si>
  <si>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</si>
  <si>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</si>
  <si>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</si>
  <si>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</si>
  <si>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</si>
  <si>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</si>
  <si>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</si>
  <si>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</si>
  <si>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</si>
  <si>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</si>
  <si>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</si>
  <si>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</si>
  <si>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</si>
  <si>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</si>
  <si>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</si>
  <si>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</si>
  <si>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</si>
  <si>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</si>
  <si>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</si>
  <si>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</si>
  <si>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</si>
  <si>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</si>
  <si>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</si>
  <si>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</si>
  <si>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</si>
  <si>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</si>
  <si>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</si>
  <si>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</si>
  <si>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</si>
  <si>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</si>
  <si>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</si>
  <si>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</si>
  <si>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</si>
  <si>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</si>
  <si>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</si>
  <si>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</si>
  <si>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</si>
  <si>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</si>
  <si>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</si>
  <si>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</si>
  <si>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</si>
  <si>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</si>
  <si>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</si>
  <si>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</si>
  <si>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</si>
  <si>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</si>
  <si>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</si>
  <si>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</si>
  <si>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</si>
  <si>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</si>
  <si>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</si>
  <si>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</si>
  <si>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</si>
  <si>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</si>
  <si>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</si>
  <si>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</si>
  <si>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</si>
  <si>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</si>
  <si>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</si>
  <si>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</si>
  <si>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</si>
  <si>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</si>
  <si>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</si>
  <si>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</si>
  <si>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</si>
  <si>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</si>
  <si>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</si>
  <si>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</si>
  <si>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</si>
  <si>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</si>
  <si>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</si>
  <si>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</si>
  <si>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</si>
  <si>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</si>
  <si>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</si>
  <si>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</si>
  <si>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</si>
  <si>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</si>
  <si>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</si>
  <si>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</si>
  <si>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</si>
  <si>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</si>
  <si>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</si>
  <si>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</si>
  <si>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</si>
  <si>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</si>
  <si>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</si>
  <si>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</si>
  <si>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</si>
  <si>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</si>
  <si>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</si>
  <si>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</si>
  <si>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</si>
  <si>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</si>
  <si>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</si>
  <si>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</si>
  <si>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</si>
  <si>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</si>
  <si>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</si>
  <si>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</si>
  <si>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</si>
  <si>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</si>
  <si>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</si>
  <si>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</si>
  <si>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</si>
  <si>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</si>
  <si>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</si>
  <si>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</si>
  <si>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</si>
  <si>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</si>
  <si>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</si>
  <si>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</si>
  <si>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</si>
  <si>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</si>
  <si>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</si>
  <si>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</si>
  <si>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</si>
  <si>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</si>
  <si>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</si>
  <si>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</si>
  <si>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</si>
  <si>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</si>
  <si>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</si>
  <si>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</si>
  <si>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</si>
  <si>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</si>
  <si>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</si>
  <si>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</si>
  <si>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</si>
  <si>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</si>
  <si>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</si>
  <si>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</si>
  <si>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</si>
  <si>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</si>
  <si>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</si>
  <si>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</si>
  <si>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</si>
  <si>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</si>
  <si>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</si>
  <si>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</si>
  <si>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</si>
  <si>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</si>
  <si>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</si>
  <si>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</si>
  <si>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</si>
  <si>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</si>
  <si>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</si>
  <si>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</si>
  <si>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</si>
  <si>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</si>
  <si>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</si>
  <si>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</si>
  <si>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</si>
  <si>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</si>
  <si>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</si>
  <si>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</si>
  <si>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</si>
  <si>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</si>
  <si>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</si>
  <si>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</si>
  <si>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</si>
  <si>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</si>
  <si>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</si>
  <si>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</si>
  <si>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</si>
  <si>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</si>
  <si>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</si>
  <si>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</si>
  <si>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</si>
  <si>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</si>
  <si>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</si>
  <si>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</si>
  <si>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</si>
  <si>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</si>
  <si>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</si>
  <si>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</si>
  <si>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</si>
  <si>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</si>
  <si>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</si>
  <si>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</si>
  <si>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</si>
  <si>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</si>
  <si>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</si>
  <si>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</si>
  <si>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</si>
  <si>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</si>
  <si>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</si>
  <si>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</si>
  <si>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</si>
  <si>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</si>
  <si>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</si>
  <si>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</si>
  <si>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</si>
  <si>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</si>
  <si>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</si>
  <si>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</si>
  <si>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</si>
  <si>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</si>
  <si>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</si>
  <si>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</si>
  <si>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</si>
  <si>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</si>
  <si>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</si>
  <si>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</si>
  <si>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</si>
  <si>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</si>
  <si>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</si>
  <si>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</si>
  <si>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</si>
  <si>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</si>
  <si>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</si>
  <si>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</si>
  <si>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</si>
  <si>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</si>
  <si>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</si>
  <si>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</si>
  <si>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</si>
  <si>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</si>
  <si>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</si>
  <si>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</si>
  <si>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</si>
  <si>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</si>
  <si>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</si>
  <si>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</si>
  <si>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</si>
  <si>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</si>
  <si>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</si>
  <si>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</si>
  <si>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</si>
  <si>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</si>
  <si>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</si>
  <si>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</si>
  <si>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</si>
  <si>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</si>
  <si>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</si>
  <si>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</si>
  <si>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</si>
  <si>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</si>
  <si>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</si>
  <si>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</si>
  <si>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</si>
  <si>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</si>
  <si>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</si>
  <si>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</si>
  <si>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</si>
  <si>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</si>
  <si>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</si>
  <si>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</si>
  <si>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</si>
  <si>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</si>
  <si>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</si>
  <si>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</si>
  <si>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</si>
  <si>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</si>
  <si>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</si>
  <si>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</si>
  <si>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</si>
  <si>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</si>
  <si>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</si>
  <si>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</si>
  <si>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</si>
  <si>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</si>
  <si>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</si>
  <si>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</si>
  <si>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</si>
  <si>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</si>
  <si>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</si>
  <si>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</si>
  <si>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</si>
  <si>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</si>
  <si>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</si>
  <si>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</si>
  <si>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</si>
  <si>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</si>
  <si>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</si>
  <si>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</si>
  <si>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</si>
  <si>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</si>
  <si>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</si>
  <si>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</si>
  <si>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</si>
  <si>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</si>
  <si>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</si>
  <si>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</si>
  <si>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</si>
  <si>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</si>
  <si>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</si>
  <si>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</si>
  <si>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</si>
  <si>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</si>
  <si>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</si>
  <si>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</si>
  <si>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</si>
  <si>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</si>
  <si>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</si>
  <si>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</si>
  <si>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</si>
  <si>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</si>
  <si>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</si>
  <si>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</si>
  <si>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</si>
  <si>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</si>
  <si>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</si>
  <si>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</si>
  <si>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</si>
  <si>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</si>
  <si>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</si>
  <si>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</si>
  <si>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</si>
  <si>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</si>
  <si>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</si>
  <si>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</si>
  <si>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</si>
  <si>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</si>
  <si>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</si>
  <si>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</si>
  <si>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</si>
  <si>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</si>
  <si>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</si>
  <si>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</si>
  <si>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</si>
  <si>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</si>
  <si>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</si>
  <si>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</si>
  <si>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</si>
  <si>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</si>
  <si>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</si>
  <si>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</si>
  <si>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</si>
  <si>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</si>
  <si>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</si>
  <si>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</si>
  <si>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</si>
  <si>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</si>
  <si>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</si>
  <si>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</si>
  <si>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</si>
  <si>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</si>
  <si>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</si>
  <si>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</si>
  <si>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</si>
  <si>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</si>
  <si>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</si>
  <si>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</si>
  <si>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</si>
  <si>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</si>
  <si>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</si>
  <si>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</si>
  <si>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</si>
  <si>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</si>
  <si>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</si>
  <si>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</si>
  <si>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</si>
  <si>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</si>
  <si>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</si>
  <si>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</si>
  <si>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</si>
  <si>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</si>
  <si>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</si>
  <si>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</si>
  <si>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</si>
  <si>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</si>
  <si>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</si>
  <si>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</si>
  <si>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</si>
  <si>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</si>
  <si>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</si>
  <si>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</si>
  <si>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</si>
  <si>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</si>
  <si>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</si>
  <si>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</si>
  <si>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</si>
  <si>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</si>
  <si>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</si>
  <si>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</si>
  <si>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</si>
  <si>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</si>
  <si>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</si>
  <si>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</si>
  <si>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</si>
  <si>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</si>
  <si>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</si>
  <si>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</si>
  <si>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</si>
  <si>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</si>
  <si>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</si>
  <si>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</si>
  <si>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</si>
  <si>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</si>
  <si>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</si>
  <si>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</si>
  <si>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</si>
  <si>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</si>
  <si>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</si>
  <si>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</si>
  <si>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</si>
  <si>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</si>
  <si>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</si>
  <si>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</si>
  <si>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</si>
  <si>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</si>
  <si>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</si>
  <si>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</si>
  <si>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</si>
  <si>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</si>
  <si>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</si>
  <si>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</si>
  <si>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</si>
  <si>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</si>
  <si>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</si>
  <si>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</si>
  <si>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</si>
  <si>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</si>
  <si>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</si>
  <si>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</si>
  <si>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</si>
  <si>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</si>
  <si>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</si>
  <si>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</si>
  <si>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</si>
  <si>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</si>
  <si>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</si>
  <si>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</si>
  <si>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</si>
  <si>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</si>
  <si>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</si>
  <si>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</si>
  <si>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</si>
  <si>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</si>
  <si>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</si>
  <si>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</si>
  <si>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</si>
  <si>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</si>
  <si>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</si>
  <si>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</si>
  <si>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</si>
  <si>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</si>
  <si>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</si>
  <si>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</si>
  <si>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</si>
  <si>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</si>
  <si>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</si>
  <si>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</si>
  <si>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</si>
  <si>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</si>
  <si>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</si>
  <si>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</si>
  <si>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</si>
  <si>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</si>
  <si>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</si>
  <si>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</si>
  <si>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</si>
  <si>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</si>
  <si>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</si>
  <si>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</si>
  <si>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</si>
  <si>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</si>
  <si>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</si>
  <si>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</si>
  <si>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</si>
  <si>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</si>
  <si>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</si>
  <si>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</si>
  <si>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</si>
  <si>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</si>
  <si>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</si>
  <si>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</si>
  <si>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</si>
  <si>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</si>
  <si>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</si>
  <si>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</si>
  <si>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</si>
  <si>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</si>
  <si>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</si>
  <si>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</si>
  <si>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</si>
  <si>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</si>
  <si>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</si>
  <si>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</si>
  <si>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</si>
  <si>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</si>
  <si>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</si>
  <si>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</si>
  <si>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</si>
  <si>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</si>
  <si>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</si>
  <si>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</si>
  <si>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</si>
  <si>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</si>
  <si>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</si>
  <si>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</si>
  <si>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</si>
  <si>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</si>
  <si>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</si>
  <si>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</si>
  <si>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</si>
  <si>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</si>
  <si>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</si>
  <si>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</si>
  <si>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</si>
  <si>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</si>
  <si>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</si>
  <si>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</si>
  <si>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</si>
  <si>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</si>
  <si>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</si>
  <si>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</si>
  <si>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</si>
  <si>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</si>
  <si>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</si>
  <si>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</si>
  <si>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</si>
  <si>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</si>
  <si>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</si>
  <si>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</si>
  <si>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</si>
  <si>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</si>
  <si>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</si>
  <si>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</si>
  <si>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</si>
  <si>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</si>
  <si>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</si>
  <si>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</si>
  <si>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</si>
  <si>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</si>
  <si>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</si>
  <si>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</si>
  <si>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</si>
  <si>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</si>
  <si>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</si>
  <si>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</si>
  <si>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</si>
  <si>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</si>
  <si>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</si>
  <si>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</si>
  <si>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</si>
  <si>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</si>
  <si>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</si>
  <si>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</si>
  <si>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</si>
  <si>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</si>
  <si>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</si>
  <si>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</si>
  <si>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</si>
  <si>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</si>
  <si>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</si>
  <si>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</si>
  <si>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</si>
  <si>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</si>
  <si>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</si>
  <si>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</si>
  <si>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</si>
  <si>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</si>
  <si>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</si>
  <si>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</si>
  <si>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</si>
  <si>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</si>
  <si>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</si>
  <si>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</si>
  <si>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</si>
  <si>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</si>
  <si>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</si>
  <si>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</si>
  <si>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</si>
  <si>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</si>
  <si>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</si>
  <si>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</si>
  <si>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</si>
  <si>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</si>
  <si>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</si>
  <si>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</si>
  <si>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</si>
  <si>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</si>
  <si>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</si>
  <si>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</si>
  <si>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</si>
  <si>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</si>
  <si>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</si>
  <si>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</si>
  <si>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</si>
  <si>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</si>
  <si>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</si>
  <si>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</si>
  <si>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</si>
  <si>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</si>
  <si>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</si>
  <si>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</si>
  <si>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</si>
  <si>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</si>
  <si>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</si>
  <si>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</si>
  <si>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</si>
  <si>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</si>
  <si>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</si>
  <si>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</si>
  <si>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</si>
  <si>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</si>
  <si>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</si>
  <si>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</si>
  <si>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</si>
  <si>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</si>
  <si>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</si>
  <si>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</si>
  <si>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</si>
  <si>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</si>
  <si>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</si>
  <si>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</si>
  <si>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</si>
  <si>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</si>
  <si>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</si>
  <si>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</si>
  <si>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</si>
  <si>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</si>
  <si>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</si>
  <si>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</si>
  <si>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</si>
  <si>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</si>
  <si>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</si>
  <si>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</si>
  <si>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</si>
  <si>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</si>
  <si>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</si>
  <si>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</si>
  <si>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</si>
  <si>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</si>
  <si>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</si>
  <si>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</si>
  <si>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</si>
  <si>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</si>
  <si>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</si>
  <si>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</si>
  <si>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</si>
  <si>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</si>
  <si>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</si>
  <si>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</si>
  <si>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</si>
  <si>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</si>
  <si>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</si>
  <si>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</si>
  <si>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</si>
  <si>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</si>
  <si>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</si>
  <si>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</si>
  <si>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</si>
  <si>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</si>
  <si>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</si>
  <si>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</si>
  <si>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</si>
  <si>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</si>
  <si>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</si>
  <si>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</si>
  <si>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</si>
  <si>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</si>
  <si>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</si>
  <si>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</si>
  <si>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</si>
  <si>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</si>
  <si>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</si>
  <si>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</si>
  <si>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</si>
  <si>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</si>
  <si>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</si>
  <si>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</si>
  <si>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</si>
  <si>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</si>
  <si>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</si>
  <si>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</si>
  <si>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</si>
  <si>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</si>
  <si>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</si>
  <si>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</si>
  <si>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</si>
  <si>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</si>
  <si>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</si>
  <si>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</si>
  <si>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</si>
  <si>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</si>
  <si>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</si>
  <si>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</si>
  <si>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</si>
  <si>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</si>
  <si>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</si>
  <si>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</si>
  <si>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</si>
  <si>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</si>
  <si>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</si>
  <si>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</si>
  <si>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</si>
  <si>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</si>
  <si>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</si>
  <si>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</si>
  <si>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</si>
  <si>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</si>
  <si>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</si>
  <si>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</si>
  <si>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</si>
  <si>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</si>
  <si>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</si>
  <si>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</si>
  <si>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</si>
  <si>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</si>
  <si>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</si>
  <si>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</si>
  <si>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</si>
  <si>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</si>
  <si>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</si>
  <si>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</si>
  <si>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</si>
  <si>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</si>
  <si>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</si>
  <si>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</si>
  <si>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</si>
  <si>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</si>
  <si>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</si>
  <si>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</si>
  <si>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</si>
  <si>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</si>
  <si>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</si>
  <si>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</si>
  <si>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</si>
  <si>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</si>
  <si>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</si>
  <si>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</si>
  <si>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</si>
  <si>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</si>
  <si>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</si>
  <si>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</si>
  <si>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</si>
  <si>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</si>
  <si>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</si>
  <si>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</si>
  <si>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</si>
  <si>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</si>
  <si>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</si>
  <si>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</si>
  <si>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</si>
  <si>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</si>
  <si>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</si>
  <si>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</si>
  <si>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</si>
  <si>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</si>
  <si>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</si>
  <si>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</si>
  <si>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</si>
  <si>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</si>
  <si>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</si>
  <si>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</si>
  <si>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</si>
  <si>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</si>
  <si>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</si>
  <si>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</si>
  <si>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</si>
  <si>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</si>
  <si>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</si>
  <si>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</si>
  <si>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</si>
  <si>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</si>
  <si>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</si>
  <si>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</si>
  <si>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</si>
  <si>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</si>
  <si>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</si>
  <si>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</si>
  <si>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</si>
  <si>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</si>
  <si>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</si>
  <si>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</si>
  <si>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</si>
  <si>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</si>
  <si>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</si>
  <si>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</si>
  <si>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</si>
  <si>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</si>
  <si>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</si>
  <si>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</si>
  <si>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</si>
  <si>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</si>
  <si>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</si>
  <si>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</si>
  <si>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</si>
  <si>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</si>
  <si>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</si>
  <si>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</si>
  <si>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</si>
  <si>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</si>
  <si>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</si>
  <si>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</si>
  <si>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</si>
  <si>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</si>
  <si>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</si>
  <si>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</si>
  <si>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</si>
  <si>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</si>
  <si>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</si>
  <si>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</si>
  <si>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</si>
  <si>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</si>
  <si>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</si>
  <si>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</si>
  <si>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</si>
  <si>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</si>
  <si>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</si>
  <si>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</si>
  <si>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</si>
  <si>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</si>
  <si>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</si>
  <si>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</si>
  <si>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</si>
  <si>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</si>
  <si>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</si>
  <si>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</si>
  <si>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</si>
  <si>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</si>
  <si>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</si>
  <si>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</si>
  <si>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</si>
  <si>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</si>
  <si>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</si>
  <si>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</si>
  <si>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</si>
  <si>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</si>
  <si>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</si>
  <si>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</si>
  <si>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</si>
  <si>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</si>
  <si>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</si>
  <si>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</si>
  <si>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</si>
  <si>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</si>
  <si>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</si>
  <si>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</si>
  <si>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</si>
  <si>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</si>
  <si>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</si>
  <si>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</si>
  <si>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</si>
  <si>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</si>
  <si>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</si>
  <si>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</si>
  <si>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</si>
  <si>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</si>
  <si>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</si>
  <si>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</si>
  <si>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</si>
  <si>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</si>
  <si>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</si>
  <si>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</si>
  <si>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</si>
  <si>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</si>
  <si>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</si>
  <si>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</si>
  <si>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</si>
  <si>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</si>
  <si>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</si>
  <si>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</si>
  <si>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</si>
  <si>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</si>
  <si>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</si>
  <si>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</si>
  <si>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</si>
  <si>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</si>
  <si>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</si>
  <si>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</si>
  <si>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</si>
  <si>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</si>
  <si>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</si>
  <si>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</si>
  <si>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</si>
  <si>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</si>
  <si>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</si>
  <si>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</si>
  <si>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</si>
  <si>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</si>
  <si>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</si>
  <si>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</si>
  <si>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</si>
  <si>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</si>
  <si>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</si>
  <si>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</si>
  <si>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</si>
  <si>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</si>
  <si>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</si>
  <si>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</si>
  <si>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</si>
  <si>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</si>
  <si>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</si>
  <si>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</si>
  <si>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</si>
  <si>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</si>
  <si>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</si>
  <si>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</si>
  <si>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</si>
  <si>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</si>
  <si>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</si>
  <si>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</si>
  <si>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</si>
  <si>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</si>
  <si>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</si>
  <si>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</si>
  <si>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</si>
  <si>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</si>
  <si>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</si>
  <si>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</si>
  <si>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</si>
  <si>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</si>
  <si>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</si>
  <si>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</si>
  <si>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</si>
  <si>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</si>
  <si>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</si>
  <si>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</si>
  <si>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</si>
  <si>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</si>
  <si>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</si>
  <si>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</si>
  <si>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</si>
  <si>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</si>
  <si>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</si>
  <si>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</si>
  <si>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</si>
  <si>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</si>
  <si>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</si>
  <si>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</si>
  <si>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</si>
  <si>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</si>
  <si>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</si>
  <si>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</si>
  <si>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</si>
  <si>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</si>
  <si>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</si>
  <si>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</si>
  <si>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</si>
  <si>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</si>
  <si>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</si>
  <si>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</si>
  <si>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</si>
  <si>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</si>
  <si>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</si>
  <si>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</si>
  <si>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</si>
  <si>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</si>
  <si>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</si>
  <si>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</si>
  <si>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</si>
  <si>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</si>
  <si>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</si>
  <si>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</si>
  <si>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</si>
  <si>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</si>
  <si>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</si>
  <si>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</si>
  <si>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</si>
  <si>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</si>
  <si>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</si>
  <si>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</si>
  <si>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</si>
  <si>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</si>
  <si>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</si>
  <si>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</si>
  <si>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</si>
  <si>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</si>
  <si>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</si>
  <si>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</si>
  <si>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</si>
  <si>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</si>
  <si>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</si>
  <si>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</si>
  <si>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</si>
  <si>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</si>
  <si>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</si>
  <si>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</si>
  <si>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</si>
  <si>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</si>
  <si>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</si>
  <si>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</si>
  <si>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</si>
  <si>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</si>
  <si>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</si>
  <si>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</si>
  <si>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</si>
  <si>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</si>
  <si>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</si>
  <si>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</si>
  <si>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</si>
  <si>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</si>
  <si>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</si>
  <si>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</si>
  <si>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</si>
  <si>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</si>
  <si>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</si>
  <si>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</si>
  <si>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</si>
  <si>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</si>
  <si>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</si>
  <si>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</si>
  <si>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</si>
  <si>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</si>
  <si>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</si>
  <si>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</si>
  <si>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</si>
  <si>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</si>
  <si>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</si>
  <si>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</si>
  <si>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</si>
  <si>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</si>
  <si>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</si>
  <si>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</si>
  <si>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</si>
  <si>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</si>
  <si>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</si>
  <si>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</si>
  <si>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</si>
  <si>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</si>
  <si>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</si>
  <si>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</si>
  <si>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</si>
  <si>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</si>
  <si>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</si>
  <si>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</si>
  <si>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</si>
  <si>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</si>
  <si>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</si>
  <si>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</si>
  <si>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</si>
  <si>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</si>
  <si>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</si>
  <si>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</si>
  <si>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</si>
  <si>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</si>
  <si>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</si>
  <si>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</si>
  <si>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</si>
  <si>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</si>
  <si>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</si>
  <si>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</si>
  <si>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</si>
  <si>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</si>
  <si>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</si>
  <si>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</si>
  <si>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</si>
  <si>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</si>
  <si>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</si>
  <si>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</si>
  <si>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</si>
  <si>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</si>
  <si>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</si>
  <si>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</si>
  <si>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</si>
  <si>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</si>
  <si>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</si>
  <si>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</si>
  <si>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</si>
  <si>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</si>
  <si>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</si>
  <si>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</si>
  <si>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</si>
  <si>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</si>
  <si>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</si>
  <si>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</si>
  <si>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</si>
  <si>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</si>
  <si>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</si>
  <si>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</si>
  <si>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</si>
  <si>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</si>
  <si>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</si>
  <si>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</si>
  <si>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</si>
  <si>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</si>
  <si>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</si>
  <si>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</si>
  <si>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</si>
  <si>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</si>
  <si>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</si>
  <si>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</si>
  <si>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</si>
  <si>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</si>
  <si>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</si>
  <si>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</si>
  <si>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</si>
  <si>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</si>
  <si>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</si>
  <si>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</si>
  <si>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</si>
  <si>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</si>
  <si>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</si>
  <si>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</si>
  <si>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</si>
  <si>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</si>
  <si>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</si>
  <si>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</si>
  <si>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</si>
  <si>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</si>
  <si>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</si>
  <si>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</si>
  <si>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</si>
  <si>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</si>
  <si>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</si>
  <si>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</si>
  <si>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</si>
  <si>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</si>
  <si>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</si>
  <si>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</si>
  <si>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</si>
  <si>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</si>
  <si>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</si>
  <si>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</si>
  <si>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</si>
  <si>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</si>
  <si>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</si>
  <si>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</si>
  <si>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</si>
  <si>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</si>
  <si>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</si>
  <si>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</si>
  <si>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</si>
  <si>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</si>
  <si>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</si>
  <si>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</si>
  <si>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</si>
  <si>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</si>
  <si>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</si>
  <si>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</si>
  <si>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</si>
  <si>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</si>
  <si>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</si>
  <si>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</si>
  <si>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</si>
  <si>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</si>
  <si>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</si>
  <si>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</si>
  <si>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</si>
  <si>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</si>
  <si>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</si>
  <si>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</si>
  <si>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</si>
  <si>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</si>
  <si>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</si>
  <si>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</si>
  <si>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</si>
  <si>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</si>
  <si>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</si>
  <si>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</si>
  <si>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</si>
  <si>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</si>
  <si>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</si>
  <si>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</si>
  <si>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</si>
  <si>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</si>
  <si>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</si>
  <si>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</si>
  <si>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</si>
  <si>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</si>
  <si>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</si>
  <si>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</si>
  <si>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</si>
  <si>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</si>
  <si>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</si>
  <si>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</si>
  <si>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</si>
  <si>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</si>
  <si>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</si>
  <si>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</si>
  <si>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</si>
  <si>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</si>
  <si>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</si>
  <si>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</si>
  <si>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</si>
  <si>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</si>
  <si>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</si>
  <si>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</si>
  <si>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</si>
  <si>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</si>
  <si>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</si>
  <si>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</si>
  <si>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</si>
  <si>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</si>
  <si>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</si>
  <si>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</si>
  <si>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</si>
  <si>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</si>
  <si>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</si>
  <si>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</si>
  <si>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</si>
  <si>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</si>
  <si>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</si>
  <si>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</si>
  <si>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</si>
  <si>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</si>
  <si>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</si>
  <si>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</si>
  <si>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</si>
  <si>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</si>
  <si>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</si>
  <si>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</si>
  <si>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</si>
  <si>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</si>
  <si>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</si>
  <si>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</si>
  <si>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</si>
  <si>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</si>
  <si>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</si>
  <si>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</si>
  <si>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</si>
  <si>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</si>
  <si>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</si>
  <si>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</si>
  <si>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</si>
  <si>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</si>
  <si>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</si>
  <si>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</si>
  <si>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</si>
  <si>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</si>
  <si>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</si>
  <si>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</si>
  <si>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</si>
  <si>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</si>
  <si>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</si>
  <si>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</si>
  <si>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</si>
  <si>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</si>
  <si>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</si>
  <si>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</si>
  <si>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</si>
  <si>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</si>
  <si>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</si>
  <si>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</si>
  <si>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</si>
  <si>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</si>
  <si>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</si>
  <si>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</si>
  <si>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</si>
  <si>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</si>
  <si>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</si>
  <si>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</si>
  <si>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</si>
  <si>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</si>
  <si>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</si>
  <si>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</si>
  <si>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</si>
  <si>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</si>
  <si>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</si>
  <si>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</si>
  <si>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</si>
  <si>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</si>
  <si>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</si>
  <si>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</si>
  <si>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</si>
  <si>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</si>
  <si>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</si>
  <si>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</si>
  <si>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</si>
  <si>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</si>
  <si>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</si>
  <si>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</si>
  <si>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</si>
  <si>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</si>
  <si>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</si>
  <si>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</si>
  <si>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</si>
  <si>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</si>
  <si>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</si>
  <si>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</si>
  <si>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</si>
  <si>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</si>
  <si>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</si>
  <si>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</si>
  <si>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</si>
  <si>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</si>
  <si>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</si>
  <si>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</si>
  <si>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</si>
  <si>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</si>
  <si>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</si>
  <si>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</si>
  <si>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</si>
  <si>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</si>
  <si>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</si>
  <si>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</si>
  <si>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</si>
  <si>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</si>
  <si>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</si>
  <si>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</si>
  <si>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</si>
  <si>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</si>
  <si>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</si>
  <si>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</si>
  <si>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</si>
  <si>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</si>
  <si>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</si>
  <si>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</si>
  <si>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</si>
  <si>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</si>
  <si>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</si>
  <si>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</si>
  <si>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</si>
  <si>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</si>
  <si>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</si>
  <si>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</si>
  <si>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</si>
  <si>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</si>
  <si>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</si>
  <si>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</si>
  <si>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</si>
  <si>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</si>
  <si>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</si>
  <si>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</si>
  <si>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</si>
  <si>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</si>
  <si>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</si>
  <si>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</si>
  <si>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</si>
  <si>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</si>
  <si>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</si>
  <si>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</si>
  <si>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</si>
  <si>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</si>
  <si>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</si>
  <si>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</si>
  <si>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</si>
  <si>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</si>
  <si>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</si>
  <si>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</si>
  <si>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</si>
  <si>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</si>
  <si>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</si>
  <si>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</si>
  <si>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</si>
  <si>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</si>
  <si>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</si>
  <si>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</si>
  <si>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</si>
  <si>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</si>
  <si>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</si>
  <si>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</si>
  <si>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</si>
  <si>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</si>
  <si>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</si>
  <si>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</si>
  <si>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</si>
  <si>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</si>
  <si>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</si>
  <si>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</si>
  <si>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</si>
  <si>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</si>
  <si>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</si>
  <si>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</si>
  <si>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</si>
  <si>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</si>
  <si>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</si>
  <si>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</si>
  <si>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</si>
  <si>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</si>
  <si>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</si>
  <si>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</si>
  <si>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</si>
  <si>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</si>
  <si>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</si>
  <si>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</si>
  <si>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</si>
  <si>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</si>
  <si>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</si>
  <si>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</si>
  <si>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</si>
  <si>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</si>
  <si>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</si>
  <si>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</si>
  <si>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</si>
  <si>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</si>
  <si>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</si>
  <si>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</si>
  <si>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</si>
  <si>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</si>
  <si>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</si>
  <si>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</si>
  <si>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</si>
  <si>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</si>
  <si>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</si>
  <si>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</si>
  <si>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</si>
  <si>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</si>
  <si>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</si>
  <si>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</si>
  <si>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</si>
  <si>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</si>
  <si>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</si>
  <si>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</si>
  <si>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</si>
  <si>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</si>
  <si>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</si>
  <si>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</si>
  <si>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</si>
  <si>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</si>
  <si>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</si>
  <si>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</si>
  <si>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</si>
  <si>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</si>
  <si>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</si>
  <si>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</si>
  <si>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</si>
  <si>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</si>
  <si>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</si>
  <si>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</si>
  <si>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</si>
  <si>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</si>
  <si>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</si>
  <si>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</si>
  <si>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</si>
  <si>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</si>
  <si>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</si>
  <si>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</si>
  <si>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</si>
  <si>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</si>
  <si>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</si>
  <si>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</si>
  <si>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</si>
  <si>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</si>
  <si>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</si>
  <si>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</si>
  <si>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</si>
  <si>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</si>
  <si>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</si>
  <si>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</si>
  <si>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</si>
  <si>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</si>
  <si>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</si>
  <si>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</si>
  <si>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</si>
  <si>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</si>
  <si>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</si>
  <si>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</si>
  <si>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</si>
  <si>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</si>
  <si>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</si>
  <si>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</si>
  <si>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</si>
  <si>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</si>
  <si>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</si>
  <si>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</si>
  <si>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</si>
  <si>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</si>
  <si>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</si>
  <si>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</si>
  <si>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</si>
  <si>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</si>
  <si>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</si>
  <si>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</si>
  <si>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</si>
  <si>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</si>
  <si>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</si>
  <si>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</si>
  <si>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</si>
  <si>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</si>
  <si>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</si>
  <si>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</si>
  <si>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</si>
  <si>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</si>
  <si>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</si>
  <si>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</si>
  <si>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</si>
  <si>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</si>
  <si>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</si>
  <si>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</si>
  <si>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</si>
  <si>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</si>
  <si>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</si>
  <si>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</si>
  <si>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</si>
  <si>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</si>
  <si>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</si>
  <si>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</si>
  <si>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</si>
  <si>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</si>
  <si>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</si>
  <si>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</si>
  <si>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</si>
  <si>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</si>
  <si>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</si>
  <si>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</si>
  <si>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</si>
  <si>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</si>
  <si>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</si>
  <si>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</si>
  <si>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</si>
  <si>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</si>
  <si>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</si>
  <si>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</si>
  <si>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</si>
  <si>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</si>
  <si>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</si>
  <si>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</si>
  <si>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</si>
  <si>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</si>
  <si>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</si>
  <si>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</si>
  <si>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</si>
  <si>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</si>
  <si>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</si>
  <si>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</si>
  <si>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</si>
  <si>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</si>
  <si>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</si>
  <si>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</si>
  <si>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</si>
  <si>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</si>
  <si>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</si>
  <si>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</si>
  <si>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</si>
  <si>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</si>
  <si>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</si>
  <si>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</si>
  <si>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</si>
  <si>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</si>
  <si>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</si>
  <si>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</si>
  <si>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</si>
  <si>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</si>
  <si>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</si>
  <si>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</si>
  <si>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</si>
  <si>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</si>
  <si>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</si>
  <si>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</si>
  <si>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</si>
  <si>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</si>
  <si>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</si>
  <si>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</si>
  <si>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</si>
  <si>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</si>
  <si>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</si>
  <si>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</si>
  <si>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</si>
  <si>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</si>
  <si>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</si>
  <si>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</si>
  <si>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</si>
  <si>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</si>
  <si>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</si>
  <si>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</si>
  <si>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</si>
  <si>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</si>
  <si>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</si>
  <si>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</si>
  <si>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</si>
  <si>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</si>
  <si>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</si>
  <si>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</si>
  <si>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</si>
  <si>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</si>
  <si>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</si>
  <si>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</si>
  <si>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</si>
  <si>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</si>
  <si>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</si>
  <si>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</si>
  <si>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</si>
  <si>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</si>
  <si>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</si>
  <si>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</si>
  <si>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</si>
  <si>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</si>
  <si>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</si>
  <si>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</si>
  <si>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</si>
  <si>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</si>
  <si>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</si>
  <si>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</si>
  <si>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</si>
  <si>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</si>
  <si>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</si>
  <si>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</si>
  <si>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</si>
  <si>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</si>
  <si>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</si>
  <si>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</si>
  <si>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</si>
  <si>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</si>
  <si>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</si>
  <si>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</si>
  <si>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</si>
  <si>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</si>
  <si>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</si>
  <si>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</si>
  <si>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</si>
  <si>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</si>
  <si>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</si>
  <si>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</si>
  <si>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</si>
  <si>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</si>
  <si>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</si>
  <si>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</si>
  <si>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</si>
  <si>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</si>
  <si>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</si>
  <si>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</si>
  <si>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</si>
  <si>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</si>
  <si>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</si>
  <si>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</si>
  <si>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</si>
  <si>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</si>
  <si>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</si>
  <si>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</si>
  <si>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</si>
  <si>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</si>
  <si>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</si>
  <si>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</si>
  <si>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</si>
  <si>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</si>
  <si>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</si>
  <si>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</si>
  <si>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</si>
  <si>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</si>
  <si>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</si>
  <si>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</si>
  <si>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</si>
  <si>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</si>
  <si>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</si>
  <si>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</si>
  <si>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</si>
  <si>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</si>
  <si>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</si>
  <si>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</si>
  <si>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</si>
  <si>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</si>
  <si>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</si>
  <si>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</si>
  <si>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</si>
  <si>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</si>
  <si>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</si>
  <si>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</si>
  <si>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</si>
  <si>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</si>
  <si>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</si>
  <si>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</si>
  <si>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</si>
  <si>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</si>
  <si>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</si>
  <si>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</si>
  <si>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</si>
  <si>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</si>
  <si>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</si>
  <si>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</si>
  <si>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</si>
  <si>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</si>
  <si>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</si>
  <si>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</si>
  <si>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</si>
  <si>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</si>
  <si>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</si>
  <si>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</si>
  <si>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</si>
  <si>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</si>
  <si>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</si>
  <si>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</si>
  <si>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</si>
  <si>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</si>
  <si>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</si>
  <si>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</si>
  <si>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</si>
  <si>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</si>
  <si>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</si>
  <si>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</si>
  <si>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</si>
  <si>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</si>
  <si>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</si>
  <si>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</si>
  <si>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</si>
  <si>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</si>
  <si>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</si>
  <si>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</si>
  <si>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</si>
  <si>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</si>
  <si>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</si>
  <si>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</si>
  <si>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</si>
  <si>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</si>
  <si>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</si>
  <si>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</si>
  <si>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</si>
  <si>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</si>
  <si>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</si>
  <si>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</si>
  <si>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</si>
  <si>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</si>
  <si>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</si>
  <si>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</si>
  <si>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</si>
  <si>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</si>
  <si>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</si>
  <si>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</si>
  <si>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</si>
  <si>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</si>
  <si>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</si>
  <si>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</si>
  <si>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</si>
  <si>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</si>
  <si>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</si>
  <si>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</si>
  <si>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</si>
  <si>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</si>
  <si>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</si>
  <si>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</si>
  <si>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</si>
  <si>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</si>
  <si>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</si>
  <si>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</si>
  <si>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</si>
  <si>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</si>
  <si>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</si>
  <si>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</si>
  <si>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</si>
  <si>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</si>
  <si>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</si>
  <si>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</si>
  <si>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</si>
  <si>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</si>
  <si>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</si>
  <si>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</si>
  <si>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</si>
  <si>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</si>
  <si>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</si>
  <si>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</si>
  <si>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</si>
  <si>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</si>
  <si>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</si>
  <si>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</si>
  <si>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</si>
  <si>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</si>
  <si>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</si>
  <si>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</si>
  <si>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</si>
  <si>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</si>
  <si>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</si>
  <si>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</si>
  <si>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</si>
  <si>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</si>
  <si>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</si>
  <si>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</si>
  <si>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</si>
  <si>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</si>
  <si>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</si>
  <si>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</si>
  <si>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</si>
  <si>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</si>
  <si>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</si>
  <si>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</si>
  <si>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</si>
  <si>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</si>
  <si>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</si>
  <si>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</si>
  <si>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</si>
  <si>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</si>
  <si>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</si>
  <si>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</si>
  <si>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</si>
  <si>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</si>
  <si>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</si>
  <si>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</si>
  <si>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</si>
  <si>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</si>
  <si>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</si>
  <si>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</si>
  <si>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</si>
  <si>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</si>
  <si>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</si>
  <si>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</si>
  <si>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</si>
  <si>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</si>
  <si>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</si>
  <si>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</si>
  <si>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</si>
  <si>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</si>
  <si>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</si>
  <si>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</si>
  <si>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</si>
  <si>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</si>
  <si>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</si>
  <si>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</si>
  <si>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</si>
  <si>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</si>
  <si>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</si>
  <si>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</si>
  <si>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</si>
  <si>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</si>
  <si>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</si>
  <si>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</si>
  <si>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</si>
  <si>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</si>
  <si>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</si>
  <si>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</si>
  <si>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</si>
  <si>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</si>
  <si>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</si>
  <si>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</si>
  <si>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</si>
  <si>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</si>
  <si>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</si>
  <si>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</si>
  <si>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</si>
  <si>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</si>
  <si>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</si>
  <si>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</si>
  <si>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</si>
  <si>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</si>
  <si>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</si>
  <si>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</si>
  <si>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</si>
  <si>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</si>
  <si>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</si>
  <si>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</si>
  <si>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</si>
  <si>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</si>
  <si>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</si>
  <si>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</si>
  <si>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</si>
  <si>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</si>
  <si>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</si>
  <si>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</si>
  <si>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</si>
  <si>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</si>
  <si>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</si>
  <si>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</si>
  <si>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</si>
  <si>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</si>
  <si>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</si>
  <si>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</si>
  <si>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</si>
  <si>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</si>
  <si>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</si>
  <si>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</si>
  <si>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</si>
  <si>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</si>
  <si>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</si>
  <si>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</si>
  <si>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</si>
  <si>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</si>
  <si>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</si>
  <si>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</si>
  <si>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</si>
  <si>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</si>
  <si>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</si>
  <si>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</si>
  <si>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</si>
  <si>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</si>
  <si>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</si>
  <si>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</si>
  <si>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</si>
  <si>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</si>
  <si>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</si>
  <si>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</si>
  <si>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</si>
  <si>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</si>
  <si>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</si>
  <si>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</si>
  <si>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</si>
  <si>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</si>
  <si>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</si>
  <si>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</si>
  <si>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</si>
  <si>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</si>
  <si>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</si>
  <si>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</si>
  <si>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</si>
  <si>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</si>
  <si>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</si>
  <si>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</si>
  <si>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</si>
  <si>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</si>
  <si>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</si>
  <si>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</si>
  <si>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</si>
  <si>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</si>
  <si>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</si>
  <si>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</si>
  <si>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</si>
  <si>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</si>
  <si>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</si>
  <si>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</si>
  <si>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</si>
  <si>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</si>
  <si>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</si>
  <si>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</si>
  <si>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</si>
  <si>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</si>
  <si>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</si>
  <si>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</si>
  <si>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</si>
  <si>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</si>
  <si>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</si>
  <si>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</si>
  <si>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</si>
  <si>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</si>
  <si>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</si>
  <si>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</si>
  <si>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</si>
  <si>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</si>
  <si>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</si>
  <si>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</si>
  <si>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</si>
  <si>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</si>
  <si>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</si>
  <si>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</si>
  <si>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</si>
  <si>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</si>
  <si>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</si>
  <si>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</si>
  <si>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</si>
  <si>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</si>
  <si>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</si>
  <si>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</si>
  <si>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</si>
  <si>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</si>
  <si>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</si>
  <si>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</si>
  <si>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</si>
  <si>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</si>
  <si>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</si>
  <si>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</si>
  <si>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</si>
  <si>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</si>
  <si>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</si>
  <si>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</si>
  <si>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</si>
  <si>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</si>
  <si>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</si>
  <si>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</si>
  <si>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</si>
  <si>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</si>
  <si>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</si>
  <si>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</si>
  <si>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</si>
  <si>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</si>
  <si>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</si>
  <si>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</si>
  <si>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</si>
  <si>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</si>
  <si>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</si>
  <si>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</si>
  <si>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</si>
  <si>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</si>
  <si>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</si>
  <si>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</si>
  <si>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</si>
  <si>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</si>
  <si>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</si>
  <si>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</si>
  <si>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</si>
  <si>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</si>
  <si>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</si>
  <si>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</si>
  <si>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</si>
  <si>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</si>
  <si>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</si>
  <si>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</si>
  <si>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</si>
  <si>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</si>
  <si>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</si>
  <si>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</si>
  <si>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</si>
  <si>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</si>
  <si>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</si>
  <si>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</si>
  <si>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</si>
  <si>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</si>
  <si>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</si>
  <si>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</si>
  <si>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</si>
  <si>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</si>
  <si>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</si>
  <si>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</si>
  <si>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</si>
  <si>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</si>
  <si>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</si>
  <si>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</si>
  <si>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</si>
  <si>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</si>
  <si>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</si>
  <si>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</si>
  <si>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</si>
  <si>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</si>
  <si>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</si>
  <si>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</si>
  <si>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</si>
  <si>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</si>
  <si>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</si>
  <si>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</si>
  <si>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</si>
  <si>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</si>
  <si>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</si>
  <si>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</si>
  <si>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</si>
  <si>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</si>
  <si>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</si>
  <si>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</si>
  <si>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</si>
  <si>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</si>
  <si>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</si>
  <si>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</si>
  <si>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</si>
  <si>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</si>
  <si>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</si>
  <si>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</si>
  <si>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</si>
  <si>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</si>
  <si>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</si>
  <si>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</si>
  <si>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</si>
  <si>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</si>
  <si>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</si>
  <si>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</si>
  <si>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</si>
  <si>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</si>
  <si>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</si>
  <si>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</si>
  <si>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</si>
  <si>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</si>
  <si>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</si>
  <si>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</si>
  <si>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</si>
  <si>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</si>
  <si>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</si>
  <si>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</si>
  <si>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</si>
  <si>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</si>
  <si>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</si>
  <si>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</si>
  <si>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</si>
  <si>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</si>
  <si>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</si>
  <si>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</si>
  <si>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</si>
  <si>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</si>
  <si>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</si>
  <si>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</si>
  <si>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</si>
  <si>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</si>
  <si>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</si>
  <si>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</si>
  <si>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</si>
  <si>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</si>
  <si>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</si>
  <si>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</si>
  <si>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</si>
  <si>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</si>
  <si>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</si>
  <si>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</si>
  <si>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</si>
  <si>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</si>
  <si>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</si>
  <si>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</si>
  <si>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</si>
  <si>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</si>
  <si>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</si>
  <si>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</si>
  <si>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</si>
  <si>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</si>
  <si>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</si>
  <si>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</si>
  <si>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</si>
  <si>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</si>
  <si>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</si>
  <si>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</si>
  <si>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</si>
  <si>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</si>
  <si>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</si>
  <si>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</si>
  <si>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</si>
  <si>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</si>
  <si>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</si>
  <si>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</si>
  <si>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</si>
  <si>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</si>
  <si>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</si>
  <si>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</si>
  <si>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</si>
  <si>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</si>
  <si>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</si>
  <si>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</si>
  <si>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</si>
  <si>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</si>
  <si>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</si>
  <si>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</si>
  <si>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</si>
  <si>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</si>
  <si>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</si>
  <si>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</si>
  <si>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</si>
  <si>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</si>
  <si>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</si>
  <si>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</si>
  <si>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</si>
  <si>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</si>
  <si>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</si>
  <si>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</si>
  <si>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</si>
  <si>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</si>
  <si>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</si>
  <si>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</si>
  <si>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</si>
  <si>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</si>
  <si>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</si>
  <si>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</si>
  <si>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</si>
  <si>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</si>
  <si>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</si>
  <si>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</si>
  <si>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</si>
  <si>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</si>
  <si>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</si>
  <si>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</si>
  <si>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</si>
  <si>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</si>
  <si>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</si>
  <si>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</si>
  <si>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</si>
  <si>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</si>
  <si>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</si>
  <si>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</si>
  <si>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</si>
  <si>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</si>
  <si>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</si>
  <si>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</si>
  <si>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</si>
  <si>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</si>
  <si>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</si>
  <si>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</si>
  <si>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</si>
  <si>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</si>
  <si>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</si>
  <si>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</si>
  <si>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</si>
  <si>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</si>
  <si>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</si>
  <si>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</si>
  <si>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</si>
  <si>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</si>
  <si>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</si>
  <si>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</si>
  <si>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</si>
  <si>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</si>
  <si>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</si>
  <si>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</si>
  <si>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</si>
  <si>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</si>
  <si>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</si>
  <si>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</si>
  <si>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</si>
  <si>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</si>
  <si>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</si>
  <si>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</si>
  <si>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</si>
  <si>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</si>
  <si>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</si>
  <si>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</si>
  <si>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</si>
  <si>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</si>
  <si>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</si>
  <si>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</si>
  <si>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</si>
  <si>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</si>
  <si>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</si>
  <si>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</si>
  <si>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</si>
  <si>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</si>
  <si>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</si>
  <si>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</si>
  <si>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</si>
  <si>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</si>
  <si>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</si>
  <si>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</si>
  <si>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</si>
  <si>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</si>
  <si>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</si>
  <si>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</si>
  <si>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</si>
  <si>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</si>
  <si>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</si>
  <si>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</si>
  <si>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</si>
  <si>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</si>
  <si>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</si>
  <si>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</si>
  <si>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</si>
  <si>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</si>
  <si>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</si>
  <si>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</si>
  <si>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</si>
  <si>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</si>
  <si>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</si>
  <si>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</si>
  <si>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</si>
  <si>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</si>
  <si>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</si>
  <si>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</si>
  <si>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</si>
  <si>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</si>
  <si>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</si>
  <si>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</si>
  <si>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</si>
  <si>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</si>
  <si>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</si>
  <si>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</si>
  <si>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</si>
  <si>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</si>
  <si>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</si>
  <si>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</si>
  <si>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</si>
  <si>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</si>
  <si>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</si>
  <si>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</si>
  <si>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</si>
  <si>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</si>
  <si>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</si>
  <si>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</si>
  <si>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</si>
  <si>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</si>
  <si>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</si>
  <si>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</si>
  <si>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</si>
  <si>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</si>
  <si>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</si>
  <si>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</si>
  <si>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</si>
  <si>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</si>
  <si>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</si>
  <si>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</si>
  <si>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</si>
  <si>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</si>
  <si>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</si>
  <si>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</si>
  <si>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</si>
  <si>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</si>
  <si>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</si>
  <si>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</si>
  <si>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</si>
  <si>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</si>
  <si>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</si>
  <si>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</si>
  <si>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</si>
  <si>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</si>
  <si>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</si>
  <si>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</si>
  <si>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</si>
  <si>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</si>
  <si>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</si>
  <si>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</si>
  <si>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</si>
  <si>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</si>
  <si>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</si>
  <si>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</si>
  <si>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</si>
  <si>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</si>
  <si>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</si>
  <si>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</si>
  <si>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</si>
  <si>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</si>
  <si>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</si>
  <si>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</si>
  <si>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</si>
  <si>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</si>
  <si>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</si>
  <si>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</si>
  <si>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</si>
  <si>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</si>
  <si>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</si>
  <si>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</si>
  <si>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</si>
  <si>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</si>
  <si>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</si>
  <si>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</si>
  <si>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</si>
  <si>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</si>
  <si>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</si>
  <si>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</si>
  <si>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</si>
  <si>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</si>
  <si>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</si>
  <si>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</si>
  <si>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</si>
  <si>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</si>
  <si>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</si>
  <si>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</si>
  <si>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</si>
  <si>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</si>
  <si>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</si>
  <si>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</si>
  <si>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</si>
  <si>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</si>
  <si>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</si>
  <si>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</si>
  <si>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</si>
  <si>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</si>
  <si>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</si>
  <si>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</si>
  <si>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</si>
  <si>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</si>
  <si>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</si>
  <si>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</si>
  <si>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</si>
  <si>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</si>
  <si>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</si>
  <si>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</si>
  <si>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</si>
  <si>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</si>
  <si>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</si>
  <si>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</si>
  <si>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</si>
  <si>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</si>
  <si>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</si>
  <si>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</si>
  <si>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</si>
  <si>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</si>
  <si>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</si>
  <si>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</si>
  <si>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</si>
  <si>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</si>
  <si>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</si>
  <si>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</si>
  <si>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</si>
  <si>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</si>
  <si>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</si>
  <si>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</si>
  <si>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</si>
  <si>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</si>
  <si>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</si>
  <si>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</si>
  <si>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</si>
  <si>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</si>
  <si>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</si>
  <si>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</si>
  <si>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</si>
  <si>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</si>
  <si>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</si>
  <si>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</si>
  <si>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</si>
  <si>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</si>
  <si>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</si>
  <si>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</si>
  <si>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</si>
  <si>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</si>
  <si>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</si>
  <si>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</si>
  <si>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</si>
  <si>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</si>
  <si>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</si>
  <si>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</si>
  <si>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</si>
  <si>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</si>
  <si>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</si>
  <si>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</si>
  <si>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</si>
  <si>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</si>
  <si>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</si>
  <si>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</si>
  <si>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</si>
  <si>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</si>
  <si>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</si>
  <si>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</si>
  <si>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</si>
  <si>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</si>
  <si>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</si>
  <si>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</si>
  <si>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</si>
  <si>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</si>
  <si>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</si>
  <si>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</si>
  <si>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</si>
  <si>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</si>
  <si>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</si>
  <si>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</si>
  <si>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</si>
  <si>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</si>
  <si>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</si>
  <si>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</si>
  <si>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</si>
  <si>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</si>
  <si>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</si>
  <si>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</si>
  <si>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</si>
  <si>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</si>
  <si>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</si>
  <si>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</si>
  <si>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</si>
  <si>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</si>
  <si>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</si>
  <si>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</si>
  <si>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</si>
  <si>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</si>
  <si>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</si>
  <si>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</si>
  <si>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</si>
  <si>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</si>
  <si>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</si>
  <si>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</si>
  <si>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</si>
  <si>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</si>
  <si>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</si>
  <si>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</si>
  <si>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</si>
  <si>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</si>
  <si>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</si>
  <si>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</si>
  <si>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</si>
  <si>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</si>
  <si>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</si>
  <si>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</si>
  <si>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</si>
  <si>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</si>
  <si>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</si>
  <si>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</si>
  <si>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</si>
  <si>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</si>
  <si>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</si>
  <si>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</si>
  <si>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</si>
  <si>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</si>
  <si>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</si>
  <si>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</si>
  <si>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</si>
  <si>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</si>
  <si>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</si>
  <si>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</si>
  <si>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</si>
  <si>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</si>
  <si>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</si>
  <si>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</si>
  <si>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</si>
  <si>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</si>
  <si>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</si>
  <si>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</si>
  <si>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</si>
  <si>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</si>
  <si>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</si>
  <si>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</si>
  <si>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</si>
  <si>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</si>
  <si>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</si>
  <si>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</si>
  <si>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</si>
  <si>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</si>
  <si>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</si>
  <si>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</si>
  <si>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</si>
  <si>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</si>
  <si>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</si>
  <si>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</si>
  <si>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</si>
  <si>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</si>
  <si>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</si>
  <si>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</si>
  <si>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</si>
  <si>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</si>
  <si>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</si>
  <si>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</si>
  <si>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</si>
  <si>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</si>
  <si>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</si>
  <si>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</si>
  <si>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</si>
  <si>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</si>
  <si>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</si>
  <si>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</si>
  <si>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</si>
  <si>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</si>
  <si>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</si>
  <si>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</si>
  <si>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</si>
  <si>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</si>
  <si>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</si>
  <si>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</si>
  <si>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</si>
  <si>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</si>
  <si>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</si>
  <si>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</si>
  <si>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</si>
  <si>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</si>
  <si>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</si>
  <si>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</si>
  <si>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</si>
  <si>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</si>
  <si>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</si>
  <si>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</si>
  <si>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</si>
  <si>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</si>
  <si>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</si>
  <si>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</si>
  <si>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</si>
  <si>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</si>
  <si>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</si>
  <si>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</si>
  <si>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</si>
  <si>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</si>
  <si>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</si>
  <si>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</si>
  <si>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</si>
  <si>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</si>
  <si>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</si>
  <si>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</si>
  <si>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</si>
  <si>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</si>
  <si>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</si>
  <si>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</si>
  <si>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</si>
  <si>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</si>
  <si>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</si>
  <si>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</si>
  <si>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</si>
  <si>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</si>
  <si>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</si>
  <si>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</si>
  <si>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</si>
  <si>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</si>
  <si>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</si>
  <si>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</si>
  <si>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</si>
  <si>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</si>
  <si>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</si>
  <si>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</si>
  <si>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</si>
  <si>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</si>
  <si>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</si>
  <si>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</si>
  <si>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</si>
  <si>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</si>
  <si>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</si>
  <si>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</si>
  <si>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</si>
  <si>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</si>
  <si>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</si>
  <si>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</si>
  <si>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</si>
  <si>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</si>
  <si>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</si>
  <si>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</si>
  <si>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</si>
  <si>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</si>
  <si>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</si>
  <si>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</si>
  <si>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</si>
  <si>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</si>
  <si>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</si>
  <si>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</si>
  <si>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</si>
  <si>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</si>
  <si>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</si>
  <si>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</si>
  <si>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</si>
  <si>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</si>
  <si>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</si>
  <si>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</si>
  <si>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</si>
  <si>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</si>
  <si>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</si>
  <si>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</si>
  <si>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</si>
  <si>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</si>
  <si>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</si>
  <si>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</si>
  <si>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</si>
  <si>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</si>
  <si>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</si>
  <si>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</si>
  <si>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</si>
  <si>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</si>
  <si>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</si>
  <si>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</si>
  <si>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</si>
  <si>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</si>
  <si>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</si>
  <si>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</si>
  <si>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</si>
  <si>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</si>
  <si>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</si>
  <si>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</si>
  <si>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</si>
  <si>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</si>
  <si>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</si>
  <si>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</si>
  <si>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</si>
  <si>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</si>
  <si>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</si>
  <si>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</si>
  <si>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</si>
  <si>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</si>
  <si>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</si>
  <si>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</si>
  <si>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</si>
  <si>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</si>
  <si>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</si>
  <si>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</si>
  <si>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</si>
  <si>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</si>
  <si>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</si>
  <si>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</si>
  <si>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</si>
  <si>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</si>
  <si>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</si>
  <si>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</si>
  <si>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</si>
  <si>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</si>
  <si>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</si>
  <si>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</si>
  <si>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</si>
  <si>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</si>
  <si>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</si>
  <si>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</si>
  <si>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</si>
  <si>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</si>
  <si>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</si>
  <si>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</si>
  <si>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</si>
  <si>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</si>
  <si>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</si>
  <si>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</si>
  <si>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</si>
  <si>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</si>
  <si>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</si>
  <si>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</si>
  <si>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</si>
  <si>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</si>
  <si>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</si>
  <si>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</si>
  <si>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</si>
  <si>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</si>
  <si>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</si>
  <si>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</si>
  <si>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</si>
  <si>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</si>
  <si>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</si>
  <si>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</si>
  <si>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</si>
  <si>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</si>
  <si>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</si>
  <si>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</si>
  <si>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</si>
  <si>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</si>
  <si>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</si>
  <si>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</si>
  <si>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</si>
  <si>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</si>
  <si>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</si>
  <si>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</si>
  <si>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</si>
  <si>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</si>
  <si>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</si>
  <si>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</si>
  <si>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</si>
  <si>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</si>
  <si>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</si>
  <si>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</si>
  <si>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</si>
  <si>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</si>
  <si>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</si>
  <si>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</si>
  <si>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</si>
  <si>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</si>
  <si>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</si>
  <si>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</si>
  <si>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</si>
  <si>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</si>
  <si>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</si>
  <si>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</si>
  <si>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</si>
  <si>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</si>
  <si>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</si>
  <si>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</si>
  <si>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</si>
  <si>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</si>
  <si>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</si>
  <si>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</si>
  <si>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</si>
  <si>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</si>
  <si>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</si>
  <si>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</si>
  <si>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</si>
  <si>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</si>
  <si>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</si>
  <si>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</si>
  <si>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</si>
  <si>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</si>
  <si>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</si>
  <si>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</si>
  <si>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</si>
  <si>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</si>
  <si>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</si>
  <si>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</si>
  <si>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</si>
  <si>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</si>
  <si>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</si>
  <si>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</si>
  <si>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</si>
  <si>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</si>
  <si>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</si>
  <si>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</si>
  <si>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</si>
  <si>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</si>
  <si>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</si>
  <si>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</si>
  <si>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</si>
  <si>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</si>
  <si>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</si>
  <si>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</si>
  <si>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</si>
  <si>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</si>
  <si>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</si>
  <si>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</si>
  <si>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</si>
  <si>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</si>
  <si>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</si>
  <si>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</si>
  <si>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</si>
  <si>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</si>
  <si>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</si>
  <si>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</si>
  <si>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</si>
  <si>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</si>
  <si>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</si>
  <si>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</si>
  <si>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</si>
  <si>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</si>
  <si>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</si>
  <si>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</si>
  <si>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</si>
  <si>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</si>
  <si>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</si>
  <si>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</si>
  <si>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</si>
  <si>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</si>
  <si>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</si>
  <si>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</si>
  <si>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</si>
  <si>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</si>
  <si>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</si>
  <si>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</si>
  <si>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</si>
  <si>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</si>
  <si>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</si>
  <si>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</si>
  <si>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</si>
  <si>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</si>
  <si>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</si>
  <si>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</si>
  <si>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</si>
  <si>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</si>
  <si>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</si>
  <si>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</si>
  <si>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</si>
  <si>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</si>
  <si>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</si>
  <si>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</si>
  <si>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</si>
  <si>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</si>
  <si>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</si>
  <si>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</si>
  <si>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</si>
  <si>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</si>
  <si>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</si>
  <si>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</si>
  <si>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</si>
  <si>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</si>
  <si>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</si>
  <si>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</si>
  <si>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</si>
  <si>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</si>
  <si>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</si>
  <si>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</si>
  <si>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</si>
  <si>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</si>
  <si>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</si>
  <si>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</si>
  <si>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</si>
  <si>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</si>
  <si>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</si>
  <si>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</si>
  <si>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</si>
  <si>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</si>
  <si>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</si>
  <si>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</si>
  <si>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</si>
  <si>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</si>
  <si>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</si>
  <si>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</si>
  <si>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</si>
  <si>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</si>
  <si>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</si>
  <si>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</si>
  <si>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</si>
  <si>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</si>
  <si>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</si>
  <si>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</si>
  <si>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</si>
  <si>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</si>
  <si>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</si>
  <si>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</si>
  <si>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</si>
  <si>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</si>
  <si>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</si>
  <si>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</si>
  <si>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</si>
  <si>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</si>
  <si>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</si>
  <si>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</si>
  <si>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</si>
  <si>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</si>
  <si>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</si>
  <si>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</si>
  <si>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</si>
  <si>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</si>
  <si>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</si>
  <si>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</si>
  <si>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</si>
  <si>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</si>
  <si>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</si>
  <si>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</si>
  <si>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</si>
  <si>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</si>
  <si>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</si>
  <si>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</si>
  <si>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</si>
  <si>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</si>
  <si>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</si>
  <si>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</si>
  <si>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</si>
  <si>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</si>
  <si>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</si>
  <si>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</si>
  <si>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</si>
  <si>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</si>
  <si>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</si>
  <si>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</si>
  <si>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</si>
  <si>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</si>
  <si>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</si>
  <si>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</si>
  <si>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</si>
  <si>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</si>
  <si>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</si>
  <si>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</si>
  <si>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</si>
  <si>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</si>
  <si>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</si>
  <si>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</si>
  <si>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</si>
  <si>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</si>
  <si>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</si>
  <si>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</si>
  <si>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</si>
  <si>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</si>
  <si>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</si>
  <si>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</si>
  <si>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</si>
  <si>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</si>
  <si>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</si>
  <si>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</si>
  <si>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</si>
  <si>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</si>
  <si>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</si>
  <si>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</si>
  <si>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</si>
  <si>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</si>
  <si>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</si>
  <si>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</si>
  <si>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</si>
  <si>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</si>
  <si>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</si>
  <si>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</si>
  <si>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</si>
  <si>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</si>
  <si>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</si>
  <si>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</si>
  <si>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</si>
  <si>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</si>
  <si>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</si>
  <si>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</si>
  <si>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</si>
  <si>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</si>
  <si>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</si>
  <si>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</si>
  <si>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</si>
  <si>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</si>
  <si>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</si>
  <si>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</si>
  <si>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</si>
  <si>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</si>
  <si>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</si>
  <si>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</si>
  <si>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</si>
  <si>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</si>
  <si>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</si>
  <si>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</si>
  <si>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</si>
  <si>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</si>
  <si>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</si>
  <si>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</si>
  <si>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</si>
  <si>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</si>
  <si>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</si>
  <si>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</si>
  <si>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</si>
  <si>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</si>
  <si>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</si>
  <si>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</si>
  <si>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</si>
  <si>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</si>
  <si>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</si>
  <si>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</si>
  <si>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</si>
  <si>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</si>
  <si>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</si>
  <si>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</si>
  <si>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</si>
  <si>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</si>
  <si>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</si>
  <si>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</si>
  <si>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</si>
  <si>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</si>
  <si>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</si>
  <si>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</si>
  <si>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</si>
  <si>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</si>
  <si>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</si>
  <si>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</si>
  <si>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</si>
  <si>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</si>
  <si>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</si>
  <si>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</si>
  <si>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</si>
  <si>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</si>
  <si>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</si>
  <si>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</si>
  <si>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</si>
  <si>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</si>
  <si>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</si>
  <si>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</si>
  <si>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</si>
  <si>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</si>
  <si>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</si>
  <si>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</si>
  <si>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</si>
  <si>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</si>
  <si>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</si>
  <si>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</si>
  <si>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</si>
  <si>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</si>
  <si>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</si>
  <si>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</si>
  <si>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</si>
  <si>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</si>
  <si>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</si>
  <si>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</si>
  <si>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</si>
  <si>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</si>
  <si>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</si>
  <si>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</si>
  <si>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</si>
  <si>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</si>
  <si>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</si>
  <si>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</si>
  <si>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</si>
  <si>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</si>
  <si>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</si>
  <si>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</si>
  <si>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</si>
  <si>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</si>
  <si>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</si>
  <si>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</si>
  <si>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</si>
  <si>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</si>
  <si>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</si>
  <si>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</si>
  <si>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</si>
  <si>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</si>
  <si>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</si>
  <si>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</si>
  <si>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</si>
  <si>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</si>
  <si>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</si>
  <si>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</si>
  <si>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</si>
  <si>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</si>
  <si>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</si>
  <si>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</si>
  <si>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</si>
  <si>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</si>
  <si>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</si>
  <si>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</si>
  <si>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</si>
  <si>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</si>
  <si>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</si>
  <si>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</si>
  <si>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</si>
  <si>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</si>
  <si>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</si>
  <si>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</si>
  <si>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</si>
  <si>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</si>
  <si>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</si>
  <si>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</si>
  <si>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</si>
  <si>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</si>
  <si>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</si>
  <si>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</si>
  <si>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</si>
  <si>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</si>
  <si>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</si>
  <si>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</si>
  <si>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</si>
  <si>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</si>
  <si>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</si>
  <si>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</si>
  <si>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</si>
  <si>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</si>
  <si>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</si>
  <si>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</si>
  <si>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</si>
  <si>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</si>
  <si>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</si>
  <si>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</si>
  <si>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</si>
  <si>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</si>
  <si>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</si>
  <si>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</si>
  <si>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</si>
  <si>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</si>
  <si>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</si>
  <si>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</si>
  <si>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</si>
  <si>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</si>
  <si>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</si>
  <si>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</si>
  <si>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</si>
  <si>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</si>
  <si>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</si>
  <si>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</si>
  <si>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</si>
  <si>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</si>
  <si>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</si>
  <si>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</si>
  <si>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</si>
  <si>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</si>
  <si>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</si>
  <si>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</si>
  <si>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</si>
  <si>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</si>
  <si>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</si>
  <si>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</si>
  <si>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</si>
  <si>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</si>
  <si>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</si>
  <si>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</si>
  <si>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</si>
  <si>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</si>
  <si>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</si>
  <si>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</si>
  <si>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</si>
  <si>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</si>
  <si>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</si>
  <si>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</si>
  <si>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</si>
  <si>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</si>
  <si>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</si>
  <si>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</si>
  <si>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</si>
  <si>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</si>
  <si>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</si>
  <si>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</si>
  <si>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</si>
  <si>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</si>
  <si>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</si>
  <si>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</si>
  <si>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</si>
  <si>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</si>
  <si>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</si>
  <si>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</si>
  <si>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</si>
  <si>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</si>
  <si>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</si>
  <si>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</si>
  <si>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</si>
  <si>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</si>
  <si>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</si>
  <si>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</si>
  <si>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</si>
  <si>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</si>
  <si>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</si>
  <si>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</si>
  <si>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</si>
  <si>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</si>
  <si>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</si>
  <si>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</si>
  <si>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</si>
  <si>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</si>
  <si>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</si>
  <si>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</si>
  <si>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</si>
  <si>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</si>
  <si>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</si>
  <si>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</si>
  <si>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</si>
  <si>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</si>
  <si>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</si>
  <si>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</si>
  <si>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</si>
  <si>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</si>
  <si>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</si>
  <si>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</si>
  <si>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</si>
  <si>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</si>
  <si>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</si>
  <si>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</si>
  <si>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</si>
  <si>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</si>
  <si>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</si>
  <si>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</si>
  <si>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</si>
  <si>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</si>
  <si>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</si>
  <si>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</si>
  <si>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</si>
  <si>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</si>
  <si>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</si>
  <si>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</si>
  <si>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</si>
  <si>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</si>
  <si>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</si>
  <si>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</si>
  <si>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</si>
  <si>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</si>
  <si>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</si>
  <si>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</si>
  <si>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</si>
  <si>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</si>
  <si>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</si>
  <si>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</si>
  <si>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</si>
  <si>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</si>
  <si>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</si>
  <si>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</si>
  <si>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</si>
  <si>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</si>
  <si>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</si>
  <si>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</si>
  <si>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</si>
  <si>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</si>
  <si>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</si>
  <si>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</si>
  <si>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</si>
  <si>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</si>
  <si>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</si>
  <si>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</si>
  <si>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</si>
  <si>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</si>
  <si>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</si>
  <si>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</si>
  <si>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</si>
  <si>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</si>
  <si>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</si>
  <si>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</si>
  <si>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</si>
  <si>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</si>
  <si>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</si>
  <si>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</si>
  <si>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</si>
  <si>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</si>
  <si>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</si>
  <si>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</si>
  <si>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</si>
  <si>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</si>
  <si>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</si>
  <si>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</si>
  <si>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</si>
  <si>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</si>
  <si>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</si>
  <si>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</si>
  <si>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</si>
  <si>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</si>
  <si>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</si>
  <si>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</si>
  <si>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</si>
  <si>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</si>
  <si>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</si>
  <si>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</si>
  <si>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</si>
  <si>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</si>
  <si>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</si>
  <si>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</si>
  <si>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</si>
  <si>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</si>
  <si>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</si>
  <si>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</si>
  <si>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</si>
  <si>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</si>
  <si>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</si>
  <si>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</si>
  <si>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</si>
  <si>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</si>
  <si>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</si>
  <si>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</si>
  <si>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</si>
  <si>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</si>
  <si>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</si>
  <si>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</si>
  <si>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</si>
  <si>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</si>
  <si>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</si>
  <si>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</si>
  <si>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</si>
  <si>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</si>
  <si>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</si>
  <si>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</si>
  <si>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</si>
  <si>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</si>
  <si>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</si>
  <si>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</si>
  <si>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</si>
  <si>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</si>
  <si>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</si>
  <si>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</si>
  <si>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</si>
  <si>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</si>
  <si>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</si>
  <si>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</si>
  <si>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</si>
  <si>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</si>
  <si>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</si>
  <si>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</si>
  <si>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</si>
  <si>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</si>
  <si>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</si>
  <si>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</si>
  <si>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</si>
  <si>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</si>
  <si>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</si>
  <si>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</si>
  <si>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</si>
  <si>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</si>
  <si>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</si>
  <si>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</si>
  <si>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</si>
  <si>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</si>
  <si>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</si>
  <si>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</si>
  <si>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</si>
  <si>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</si>
  <si>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</si>
  <si>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</si>
  <si>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</si>
  <si>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</si>
  <si>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</si>
  <si>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</si>
  <si>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</si>
  <si>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</si>
  <si>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</si>
  <si>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</si>
  <si>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</si>
  <si>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</si>
  <si>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</si>
  <si>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</si>
  <si>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</si>
  <si>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</si>
  <si>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</si>
  <si>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</si>
  <si>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</si>
  <si>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</si>
  <si>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</si>
  <si>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</si>
  <si>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</si>
  <si>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</si>
  <si>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</si>
  <si>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</si>
  <si>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</si>
  <si>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</si>
  <si>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</si>
  <si>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</si>
  <si>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</si>
  <si>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</si>
  <si>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</si>
  <si>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</si>
  <si>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</si>
  <si>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</si>
  <si>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</si>
  <si>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</si>
  <si>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</si>
  <si>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</si>
  <si>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</si>
  <si>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</si>
  <si>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</si>
  <si>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</si>
  <si>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</si>
  <si>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</si>
  <si>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</si>
  <si>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</si>
  <si>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</si>
  <si>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</si>
  <si>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</si>
  <si>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</si>
  <si>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</si>
  <si>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</si>
  <si>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</si>
  <si>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</si>
  <si>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</si>
  <si>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</si>
  <si>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</si>
  <si>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</si>
  <si>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</si>
  <si>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</si>
  <si>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</si>
  <si>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</si>
  <si>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</si>
  <si>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</si>
  <si>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</si>
  <si>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</si>
  <si>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</si>
  <si>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</si>
  <si>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</si>
  <si>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</si>
  <si>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</si>
  <si>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</si>
  <si>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</si>
  <si>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</si>
  <si>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</si>
  <si>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</si>
  <si>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</si>
  <si>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</si>
  <si>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</si>
  <si>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</si>
  <si>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</si>
  <si>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</si>
  <si>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</si>
  <si>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</si>
  <si>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</si>
  <si>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</si>
  <si>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</si>
  <si>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</si>
  <si>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</si>
  <si>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</si>
  <si>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</si>
  <si>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</si>
  <si>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</si>
  <si>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</si>
  <si>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</si>
  <si>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</si>
  <si>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</si>
  <si>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</si>
  <si>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</si>
  <si>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</si>
  <si>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</si>
  <si>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</si>
  <si>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</si>
  <si>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</si>
  <si>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</si>
  <si>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</si>
  <si>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</si>
  <si>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</si>
  <si>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</si>
  <si>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</si>
  <si>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</si>
  <si>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</si>
  <si>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</si>
  <si>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</si>
  <si>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</si>
  <si>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</si>
  <si>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</si>
  <si>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</si>
  <si>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</si>
  <si>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</si>
  <si>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</si>
  <si>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</si>
  <si>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</si>
  <si>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</si>
  <si>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</si>
  <si>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</si>
  <si>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</si>
  <si>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</si>
  <si>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</si>
  <si>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</si>
  <si>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</si>
  <si>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</si>
  <si>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</si>
  <si>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</si>
  <si>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</si>
  <si>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</si>
  <si>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</si>
  <si>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</si>
  <si>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</si>
  <si>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</si>
  <si>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</si>
  <si>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</si>
  <si>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</si>
  <si>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</si>
  <si>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</si>
  <si>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</si>
  <si>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</si>
  <si>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</si>
  <si>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</si>
  <si>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</si>
  <si>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</si>
  <si>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</si>
  <si>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</si>
  <si>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</si>
  <si>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</si>
  <si>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</si>
  <si>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</si>
  <si>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</si>
  <si>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</si>
  <si>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</si>
  <si>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</si>
  <si>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</si>
  <si>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</si>
  <si>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</si>
  <si>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</si>
  <si>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</si>
  <si>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</si>
  <si>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</si>
  <si>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</si>
  <si>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</si>
  <si>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</si>
  <si>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</si>
  <si>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</si>
  <si>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</si>
  <si>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</si>
  <si>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</si>
  <si>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</si>
  <si>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</si>
  <si>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</si>
  <si>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</si>
  <si>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</si>
  <si>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</si>
  <si>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</si>
  <si>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</si>
  <si>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</si>
  <si>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</si>
  <si>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</si>
  <si>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</si>
  <si>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</si>
  <si>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</si>
  <si>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</si>
  <si>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</si>
  <si>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</si>
  <si>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</si>
  <si>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</si>
  <si>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</si>
  <si>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</si>
  <si>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</si>
  <si>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</si>
  <si>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</si>
  <si>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</si>
  <si>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</si>
  <si>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</si>
  <si>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</si>
  <si>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</si>
  <si>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</si>
  <si>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</si>
  <si>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</si>
  <si>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</si>
  <si>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</si>
  <si>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</si>
  <si>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</si>
  <si>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</si>
  <si>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</si>
  <si>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</si>
  <si>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</si>
  <si>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</si>
  <si>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</si>
  <si>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</si>
  <si>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</si>
  <si>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</si>
  <si>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</si>
  <si>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</si>
  <si>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</si>
  <si>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</si>
  <si>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</si>
  <si>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</si>
  <si>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</si>
  <si>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</si>
  <si>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</si>
  <si>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</si>
  <si>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</si>
  <si>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</si>
  <si>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</si>
  <si>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</si>
  <si>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</si>
  <si>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</si>
  <si>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</si>
  <si>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</si>
  <si>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</si>
  <si>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</si>
  <si>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</si>
  <si>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</si>
  <si>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</si>
  <si>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</si>
  <si>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</si>
  <si>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</si>
  <si>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</si>
  <si>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</si>
  <si>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</si>
  <si>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</si>
  <si>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</si>
  <si>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</si>
  <si>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</si>
  <si>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</si>
  <si>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</si>
  <si>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</si>
  <si>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</si>
  <si>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</si>
  <si>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</si>
  <si>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</si>
  <si>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</si>
  <si>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</si>
  <si>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</si>
  <si>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</si>
  <si>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</si>
  <si>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</si>
  <si>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</si>
  <si>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</si>
  <si>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</si>
  <si>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</si>
  <si>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</si>
  <si>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</si>
  <si>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</si>
  <si>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</si>
  <si>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</si>
  <si>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</si>
  <si>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</si>
  <si>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</si>
  <si>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</si>
  <si>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</si>
  <si>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</si>
  <si>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</si>
  <si>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</si>
  <si>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</si>
  <si>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</si>
  <si>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</si>
  <si>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</si>
  <si>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</si>
  <si>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</si>
  <si>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</si>
  <si>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</si>
  <si>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</si>
  <si>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</si>
  <si>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</si>
  <si>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</si>
  <si>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</si>
  <si>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</si>
  <si>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</si>
  <si>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</si>
  <si>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</si>
  <si>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</si>
  <si>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</si>
  <si>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</si>
  <si>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</si>
  <si>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</si>
  <si>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</si>
  <si>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</si>
  <si>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</si>
  <si>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</si>
  <si>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</si>
  <si>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</si>
  <si>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</si>
  <si>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</si>
  <si>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</si>
  <si>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</si>
  <si>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</si>
  <si>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</si>
  <si>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</si>
  <si>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</si>
  <si>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</si>
  <si>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</si>
  <si>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</si>
  <si>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</si>
  <si>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</si>
  <si>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</si>
  <si>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</si>
  <si>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</si>
  <si>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</si>
  <si>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</si>
  <si>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</si>
  <si>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</si>
  <si>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</si>
  <si>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</si>
  <si>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</si>
  <si>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</si>
  <si>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</si>
  <si>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</si>
  <si>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</si>
  <si>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</si>
  <si>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</si>
  <si>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</si>
  <si>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</si>
  <si>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</si>
  <si>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</si>
  <si>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</si>
  <si>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</si>
  <si>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</si>
  <si>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</si>
  <si>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</si>
  <si>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</si>
  <si>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</si>
  <si>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</si>
  <si>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</si>
  <si>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</si>
  <si>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</si>
  <si>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</si>
  <si>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</si>
  <si>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</si>
  <si>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</si>
  <si>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</si>
  <si>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</si>
  <si>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</si>
  <si>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</si>
  <si>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</si>
  <si>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</si>
  <si>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</si>
  <si>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</si>
  <si>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</si>
  <si>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</si>
  <si>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</si>
  <si>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</si>
  <si>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</si>
  <si>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</si>
  <si>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</si>
  <si>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</si>
  <si>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</si>
  <si>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</si>
  <si>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</si>
  <si>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</si>
  <si>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</si>
  <si>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</si>
  <si>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</si>
  <si>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</si>
  <si>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</si>
  <si>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</si>
  <si>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</si>
  <si>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</si>
  <si>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</si>
  <si>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</si>
  <si>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</si>
  <si>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</si>
  <si>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</si>
  <si>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</si>
  <si>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</si>
  <si>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</si>
  <si>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</si>
  <si>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</si>
  <si>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</si>
  <si>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</si>
  <si>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</si>
  <si>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</si>
  <si>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</si>
  <si>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</si>
  <si>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</si>
  <si>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</si>
  <si>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</si>
  <si>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</si>
  <si>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</si>
  <si>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</si>
  <si>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</si>
  <si>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</si>
  <si>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</si>
  <si>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</si>
  <si>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</si>
  <si>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</si>
  <si>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</si>
  <si>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</si>
  <si>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</si>
  <si>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</si>
  <si>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</si>
  <si>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</si>
  <si>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</si>
  <si>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</si>
  <si>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</si>
  <si>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</si>
  <si>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</si>
  <si>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</si>
  <si>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</si>
  <si>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</si>
  <si>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</si>
  <si>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</si>
  <si>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</si>
  <si>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</si>
  <si>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</si>
  <si>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</si>
  <si>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</si>
  <si>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</si>
  <si>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</si>
  <si>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</si>
  <si>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</si>
  <si>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</si>
  <si>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</si>
  <si>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</si>
  <si>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</si>
  <si>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</si>
  <si>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</si>
  <si>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</si>
  <si>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</si>
  <si>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</si>
  <si>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</si>
  <si>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</si>
  <si>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</si>
  <si>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</si>
  <si>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</si>
  <si>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</si>
  <si>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</si>
  <si>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</si>
  <si>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</si>
  <si>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</si>
  <si>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</si>
  <si>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</si>
  <si>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</si>
  <si>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</si>
  <si>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</si>
  <si>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</si>
  <si>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</si>
  <si>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</si>
  <si>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</si>
  <si>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</si>
  <si>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</si>
  <si>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</si>
  <si>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</si>
  <si>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</si>
  <si>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</si>
  <si>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</si>
  <si>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</si>
  <si>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</si>
  <si>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</si>
  <si>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</si>
  <si>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</si>
  <si>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</si>
  <si>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</si>
  <si>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</si>
  <si>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</si>
  <si>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</si>
  <si>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</si>
  <si>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</si>
  <si>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</si>
  <si>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</si>
  <si>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</si>
  <si>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</si>
  <si>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</si>
  <si>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</si>
  <si>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</si>
  <si>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</si>
  <si>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</si>
  <si>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</si>
  <si>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</si>
  <si>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</si>
  <si>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</si>
  <si>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</si>
  <si>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</si>
  <si>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</si>
  <si>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</si>
  <si>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</si>
  <si>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</si>
  <si>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</si>
  <si>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</si>
  <si>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</si>
  <si>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</si>
  <si>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</si>
  <si>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</si>
  <si>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</si>
  <si>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</si>
  <si>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</si>
  <si>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</si>
  <si>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</si>
  <si>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</si>
  <si>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</si>
  <si>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</si>
  <si>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</si>
  <si>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</si>
  <si>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</si>
  <si>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</si>
  <si>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</si>
  <si>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</si>
  <si>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</si>
  <si>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</si>
  <si>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</si>
  <si>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</si>
  <si>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</si>
  <si>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</si>
  <si>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</si>
  <si>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</si>
  <si>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</si>
  <si>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</si>
  <si>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</si>
  <si>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</si>
  <si>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</si>
  <si>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</si>
  <si>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</si>
  <si>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</si>
  <si>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</si>
  <si>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</si>
  <si>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</si>
  <si>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</si>
  <si>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</si>
  <si>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</si>
  <si>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</si>
  <si>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</si>
  <si>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</si>
  <si>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</si>
  <si>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</si>
  <si>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</si>
  <si>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</si>
  <si>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</si>
  <si>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</si>
  <si>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</si>
  <si>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</si>
  <si>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</si>
  <si>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</si>
  <si>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</si>
  <si>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</si>
  <si>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</si>
  <si>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</si>
  <si>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</si>
  <si>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</si>
  <si>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</si>
  <si>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</si>
  <si>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</si>
  <si>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</si>
  <si>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</si>
  <si>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</si>
  <si>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</si>
  <si>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</si>
  <si>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</si>
  <si>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</si>
  <si>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</si>
  <si>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</si>
  <si>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</si>
  <si>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</si>
  <si>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</si>
  <si>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</si>
  <si>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</si>
  <si>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</si>
  <si>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</si>
  <si>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</si>
  <si>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</si>
  <si>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</si>
  <si>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</si>
  <si>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</si>
  <si>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</si>
  <si>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</si>
  <si>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</si>
  <si>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</si>
  <si>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</si>
  <si>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</si>
  <si>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</si>
  <si>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</si>
  <si>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</si>
  <si>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</si>
  <si>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</si>
  <si>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</si>
  <si>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</si>
  <si>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</si>
  <si>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</si>
  <si>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</si>
  <si>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</si>
  <si>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</si>
  <si>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</si>
  <si>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</si>
  <si>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</si>
  <si>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</si>
  <si>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</si>
  <si>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</si>
  <si>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</si>
  <si>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</si>
  <si>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</si>
  <si>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</si>
  <si>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</si>
  <si>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</si>
  <si>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</si>
  <si>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</si>
  <si>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</si>
  <si>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</si>
  <si>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</si>
  <si>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</si>
  <si>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</si>
  <si>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</si>
  <si>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</si>
  <si>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</si>
  <si>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</si>
  <si>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</si>
  <si>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</si>
  <si>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</si>
  <si>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</si>
  <si>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</si>
  <si>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</si>
  <si>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</si>
  <si>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</si>
  <si>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</si>
  <si>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</si>
  <si>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</si>
  <si>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</si>
  <si>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</si>
  <si>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</si>
  <si>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</si>
  <si>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</si>
  <si>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</si>
  <si>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</si>
  <si>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</si>
  <si>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</si>
  <si>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</si>
  <si>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</si>
  <si>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</si>
  <si>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</si>
  <si>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</si>
  <si>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</si>
  <si>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</si>
  <si>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</si>
  <si>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</si>
  <si>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</si>
  <si>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</si>
  <si>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</si>
  <si>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</si>
  <si>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</si>
  <si>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</si>
  <si>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</si>
  <si>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</si>
  <si>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</si>
  <si>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</si>
  <si>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</si>
  <si>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</si>
  <si>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</si>
  <si>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</si>
  <si>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</si>
  <si>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</si>
  <si>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</si>
  <si>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</si>
  <si>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</si>
  <si>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</si>
  <si>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</si>
  <si>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</si>
  <si>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</si>
  <si>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</si>
  <si>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</si>
  <si>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</si>
  <si>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</si>
  <si>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</si>
  <si>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</si>
  <si>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</si>
  <si>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</si>
  <si>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</si>
  <si>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</si>
  <si>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</si>
  <si>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</si>
  <si>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</si>
  <si>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</si>
  <si>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</si>
  <si>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</si>
  <si>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</si>
  <si>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</si>
  <si>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</si>
  <si>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</si>
  <si>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</si>
  <si>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</si>
  <si>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</si>
  <si>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</si>
  <si>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</si>
  <si>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</si>
  <si>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</si>
  <si>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</si>
  <si>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</si>
  <si>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</si>
  <si>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</si>
  <si>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</si>
  <si>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</si>
  <si>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</si>
  <si>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</si>
  <si>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</si>
  <si>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</si>
  <si>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</si>
  <si>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</si>
  <si>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</si>
  <si>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</si>
  <si>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</si>
  <si>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</si>
  <si>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</si>
  <si>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</si>
  <si>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</si>
  <si>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</si>
  <si>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</si>
  <si>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</si>
  <si>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</si>
  <si>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</si>
  <si>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</si>
  <si>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</si>
  <si>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</si>
  <si>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</si>
  <si>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</si>
  <si>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</si>
  <si>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</si>
  <si>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</si>
  <si>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</si>
  <si>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</si>
  <si>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</si>
  <si>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</si>
  <si>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</si>
  <si>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</si>
  <si>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</si>
  <si>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</si>
  <si>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</si>
  <si>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</si>
  <si>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</si>
  <si>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</si>
  <si>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</si>
  <si>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</si>
  <si>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</si>
  <si>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</si>
  <si>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</si>
  <si>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</si>
  <si>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</si>
  <si>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</si>
  <si>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</si>
  <si>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</si>
  <si>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</si>
  <si>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</si>
  <si>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</si>
  <si>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</si>
  <si>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</si>
  <si>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</si>
  <si>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</si>
  <si>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</si>
  <si>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</si>
  <si>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</si>
  <si>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</si>
  <si>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</si>
  <si>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</si>
  <si>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</si>
  <si>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</si>
  <si>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</si>
  <si>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</si>
  <si>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</si>
  <si>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</si>
  <si>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</si>
  <si>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</si>
  <si>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</si>
  <si>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</si>
  <si>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</si>
  <si>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</si>
  <si>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</si>
  <si>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</si>
  <si>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</si>
  <si>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</si>
  <si>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</si>
  <si>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</si>
  <si>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</si>
  <si>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</si>
  <si>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</si>
  <si>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</si>
  <si>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</si>
  <si>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</si>
  <si>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</si>
  <si>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</si>
  <si>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</si>
  <si>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</si>
  <si>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</si>
  <si>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</si>
  <si>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</si>
  <si>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</si>
  <si>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</si>
  <si>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</si>
  <si>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</si>
  <si>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</si>
  <si>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</si>
  <si>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</si>
  <si>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</si>
  <si>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</si>
  <si>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</si>
  <si>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</si>
  <si>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</si>
  <si>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</si>
  <si>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</si>
  <si>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</si>
  <si>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</si>
  <si>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</si>
  <si>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</si>
  <si>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</si>
  <si>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</si>
  <si>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</si>
  <si>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</si>
  <si>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</si>
  <si>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</si>
  <si>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</si>
  <si>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</si>
  <si>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</si>
  <si>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</si>
  <si>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</si>
  <si>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</si>
  <si>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</si>
  <si>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</si>
  <si>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</si>
  <si>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</si>
  <si>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</si>
  <si>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</si>
  <si>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</si>
  <si>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</si>
  <si>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</si>
  <si>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</si>
  <si>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</si>
  <si>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</si>
  <si>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</si>
  <si>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</si>
  <si>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</si>
  <si>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</si>
  <si>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</si>
  <si>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</si>
  <si>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</si>
  <si>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</si>
  <si>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</si>
  <si>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</si>
  <si>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</si>
  <si>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</si>
  <si>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</si>
  <si>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</si>
  <si>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</si>
  <si>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</si>
  <si>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</si>
  <si>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</si>
  <si>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</si>
  <si>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</si>
  <si>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</si>
  <si>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</si>
  <si>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</si>
  <si>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</si>
  <si>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</si>
  <si>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</si>
  <si>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</si>
  <si>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</si>
  <si>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</si>
  <si>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</si>
  <si>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</si>
  <si>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</si>
  <si>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</si>
  <si>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</si>
  <si>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</si>
  <si>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</si>
  <si>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</si>
  <si>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</si>
  <si>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</si>
  <si>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</si>
  <si>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</si>
  <si>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</si>
  <si>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</si>
  <si>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</si>
  <si>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</si>
  <si>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</si>
  <si>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</si>
  <si>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</si>
  <si>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</si>
  <si>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</si>
  <si>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</si>
  <si>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</si>
  <si>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</si>
  <si>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</si>
  <si>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</si>
  <si>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</si>
  <si>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</si>
  <si>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</si>
  <si>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</si>
  <si>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</si>
  <si>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</si>
  <si>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</si>
  <si>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</si>
  <si>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</si>
  <si>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</si>
  <si>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</si>
  <si>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</si>
  <si>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</si>
  <si>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</si>
  <si>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</si>
  <si>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</si>
  <si>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</si>
  <si>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</si>
  <si>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</si>
  <si>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</si>
  <si>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</si>
  <si>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</si>
  <si>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</si>
  <si>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</si>
  <si>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</si>
  <si>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</si>
  <si>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</si>
  <si>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</si>
  <si>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</si>
  <si>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</si>
  <si>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</si>
  <si>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</si>
  <si>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</si>
  <si>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</si>
  <si>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</si>
  <si>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</si>
  <si>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</si>
  <si>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</si>
  <si>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</si>
  <si>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</si>
  <si>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</si>
  <si>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</si>
  <si>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</si>
  <si>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</si>
  <si>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</si>
  <si>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</si>
  <si>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</si>
  <si>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</si>
  <si>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</si>
  <si>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</si>
  <si>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</si>
  <si>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</si>
  <si>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</si>
  <si>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</si>
  <si>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</si>
  <si>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</si>
  <si>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</si>
  <si>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</si>
  <si>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</si>
  <si>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</si>
  <si>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</si>
  <si>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</si>
  <si>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</si>
  <si>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</si>
  <si>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</si>
  <si>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</si>
  <si>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</si>
  <si>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</si>
  <si>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</si>
  <si>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</si>
  <si>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</si>
  <si>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</si>
  <si>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</si>
  <si>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</si>
  <si>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</si>
  <si>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</si>
  <si>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</si>
  <si>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</si>
  <si>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</si>
  <si>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</si>
  <si>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</si>
  <si>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</si>
  <si>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</si>
  <si>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</si>
  <si>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</si>
  <si>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</si>
  <si>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</si>
  <si>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</si>
  <si>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</si>
  <si>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</si>
  <si>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</si>
  <si>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</si>
  <si>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</si>
  <si>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</si>
  <si>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</si>
  <si>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</si>
  <si>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</si>
  <si>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</si>
  <si>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</si>
  <si>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</si>
  <si>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</si>
  <si>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</si>
  <si>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</si>
  <si>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</si>
  <si>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</si>
  <si>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</si>
  <si>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</si>
  <si>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</si>
  <si>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</si>
  <si>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</si>
  <si>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</si>
  <si>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</si>
  <si>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</si>
  <si>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</si>
  <si>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</si>
  <si>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</si>
  <si>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</si>
  <si>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</si>
  <si>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</si>
  <si>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</si>
  <si>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</si>
  <si>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</si>
  <si>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</si>
  <si>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</si>
  <si>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</si>
  <si>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</si>
  <si>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</si>
  <si>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</si>
  <si>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</si>
  <si>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</si>
  <si>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</si>
  <si>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</si>
  <si>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</si>
  <si>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</si>
  <si>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</si>
  <si>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</si>
  <si>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</si>
  <si>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</si>
  <si>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</si>
  <si>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</si>
  <si>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</si>
  <si>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</si>
  <si>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</si>
  <si>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</si>
  <si>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</si>
  <si>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</si>
  <si>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</si>
  <si>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</si>
  <si>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</si>
  <si>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</si>
  <si>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</si>
  <si>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</si>
  <si>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</si>
  <si>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</si>
  <si>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</si>
  <si>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</si>
  <si>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</si>
  <si>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</si>
  <si>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</si>
  <si>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</si>
  <si>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</si>
  <si>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</si>
  <si>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</si>
  <si>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</si>
  <si>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</si>
  <si>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</si>
  <si>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</si>
  <si>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</si>
  <si>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</si>
  <si>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</si>
  <si>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</si>
  <si>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</si>
  <si>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</si>
  <si>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</si>
  <si>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</si>
  <si>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</si>
  <si>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</si>
  <si>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</si>
  <si>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</si>
  <si>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</si>
  <si>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</si>
  <si>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</si>
  <si>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</si>
  <si>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</si>
  <si>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</si>
  <si>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</si>
  <si>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</si>
  <si>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</si>
  <si>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</si>
  <si>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</si>
  <si>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</si>
  <si>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</si>
  <si>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</si>
  <si>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</si>
  <si>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</si>
  <si>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</si>
  <si>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</si>
  <si>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</si>
  <si>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</si>
  <si>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</si>
  <si>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</si>
  <si>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</si>
  <si>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</si>
  <si>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</si>
  <si>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</si>
  <si>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</si>
  <si>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</si>
  <si>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</si>
  <si>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</si>
  <si>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</si>
  <si>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</si>
  <si>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</si>
  <si>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</si>
  <si>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</si>
  <si>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</si>
  <si>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</si>
  <si>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</si>
  <si>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</si>
  <si>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</si>
  <si>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</si>
  <si>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</si>
  <si>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</si>
  <si>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</si>
  <si>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</si>
  <si>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</si>
  <si>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</si>
  <si>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</si>
  <si>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</si>
  <si>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</si>
  <si>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</si>
  <si>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</si>
  <si>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</si>
  <si>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</si>
  <si>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</si>
  <si>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</si>
  <si>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</si>
  <si>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</si>
  <si>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</si>
  <si>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</si>
  <si>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</si>
  <si>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</si>
  <si>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</si>
  <si>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</si>
  <si>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</si>
  <si>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</si>
  <si>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</si>
  <si>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</si>
  <si>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</si>
  <si>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</si>
  <si>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</si>
  <si>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</si>
  <si>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</si>
  <si>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</si>
  <si>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</si>
  <si>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</si>
  <si>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</si>
  <si>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</si>
  <si>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</si>
  <si>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</si>
  <si>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</si>
  <si>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</si>
  <si>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</si>
  <si>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</si>
  <si>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</si>
  <si>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</si>
  <si>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</si>
  <si>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</si>
  <si>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</si>
  <si>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</si>
  <si>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</si>
  <si>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</si>
  <si>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</si>
  <si>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</si>
  <si>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</si>
  <si>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</si>
  <si>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</si>
  <si>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</si>
  <si>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</si>
  <si>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</si>
  <si>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</si>
  <si>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</si>
  <si>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</si>
  <si>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</si>
  <si>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</si>
  <si>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</si>
  <si>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</si>
  <si>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</si>
  <si>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</si>
  <si>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</si>
  <si>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</si>
  <si>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</si>
  <si>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</si>
  <si>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</si>
  <si>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</si>
  <si>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</si>
  <si>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</si>
  <si>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</si>
  <si>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</si>
  <si>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</si>
  <si>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</si>
  <si>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</si>
  <si>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</si>
  <si>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</si>
  <si>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</si>
  <si>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</si>
  <si>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</si>
  <si>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</si>
  <si>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</si>
  <si>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</si>
  <si>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</si>
  <si>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</si>
  <si>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</si>
  <si>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</si>
  <si>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</si>
  <si>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</si>
  <si>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</si>
  <si>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</si>
  <si>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</si>
  <si>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</si>
  <si>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</si>
  <si>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</si>
  <si>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</si>
  <si>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</si>
  <si>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</si>
  <si>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</si>
  <si>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</si>
  <si>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</si>
  <si>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</si>
  <si>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</si>
  <si>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</si>
  <si>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</si>
  <si>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</si>
  <si>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</si>
  <si>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</si>
  <si>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</si>
  <si>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</si>
  <si>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</si>
  <si>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</si>
  <si>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</si>
  <si>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</si>
  <si>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</si>
  <si>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</si>
  <si>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</si>
  <si>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</si>
  <si>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</si>
  <si>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</si>
  <si>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</si>
  <si>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</si>
  <si>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</si>
  <si>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</si>
  <si>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</si>
  <si>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</si>
  <si>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</si>
  <si>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</si>
  <si>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</si>
  <si>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</si>
  <si>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</si>
  <si>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</si>
  <si>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</si>
  <si>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</si>
  <si>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</si>
  <si>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</si>
  <si>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</si>
  <si>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</si>
  <si>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</si>
  <si>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</si>
  <si>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</si>
  <si>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</si>
  <si>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</si>
  <si>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</si>
  <si>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</si>
  <si>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</si>
  <si>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</si>
  <si>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</si>
  <si>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</si>
  <si>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</si>
  <si>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</si>
  <si>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</si>
  <si>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</si>
  <si>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</si>
  <si>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</si>
  <si>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</si>
  <si>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</si>
  <si>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</si>
  <si>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</si>
  <si>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</si>
  <si>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</si>
  <si>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</si>
  <si>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</si>
  <si>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</si>
  <si>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</si>
  <si>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</si>
  <si>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</si>
  <si>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</si>
  <si>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</si>
  <si>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</si>
  <si>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</si>
  <si>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</si>
  <si>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</si>
  <si>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</si>
  <si>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</si>
  <si>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</si>
  <si>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</si>
  <si>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</si>
  <si>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</si>
  <si>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</si>
  <si>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</si>
  <si>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</si>
  <si>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</si>
  <si>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</si>
  <si>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</si>
  <si>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</si>
  <si>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</si>
  <si>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</si>
  <si>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</si>
  <si>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</si>
  <si>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</si>
  <si>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</si>
  <si>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</si>
  <si>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</si>
  <si>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</si>
  <si>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</si>
  <si>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</si>
  <si>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</si>
  <si>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</si>
  <si>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</si>
  <si>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</si>
  <si>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</si>
  <si>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</si>
  <si>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</si>
  <si>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</si>
  <si>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</si>
  <si>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</si>
  <si>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</si>
  <si>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</si>
  <si>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</si>
  <si>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</si>
  <si>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</si>
  <si>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</si>
  <si>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</si>
  <si>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</si>
  <si>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</si>
  <si>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</si>
  <si>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</si>
  <si>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</si>
  <si>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</si>
  <si>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</si>
  <si>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</si>
  <si>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</si>
  <si>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</si>
  <si>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</si>
  <si>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</si>
  <si>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</si>
  <si>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</si>
  <si>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</si>
  <si>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</si>
  <si>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</si>
  <si>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</si>
  <si>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</si>
  <si>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</si>
  <si>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</si>
  <si>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</si>
  <si>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</si>
  <si>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</si>
  <si>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</si>
  <si>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</si>
  <si>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</si>
  <si>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</si>
  <si>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</si>
  <si>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</si>
  <si>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</si>
  <si>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</si>
  <si>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</si>
  <si>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</si>
  <si>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</si>
  <si>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</si>
  <si>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</si>
  <si>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</si>
  <si>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</si>
  <si>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</si>
  <si>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</si>
  <si>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</si>
  <si>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</si>
  <si>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</si>
  <si>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</si>
  <si>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</si>
  <si>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</si>
  <si>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</si>
  <si>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</si>
  <si>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</si>
  <si>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</si>
  <si>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</si>
  <si>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</si>
  <si>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</si>
  <si>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</si>
  <si>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</si>
  <si>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</si>
  <si>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</si>
  <si>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</si>
  <si>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</si>
  <si>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</si>
  <si>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</si>
  <si>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</si>
  <si>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</si>
  <si>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</si>
  <si>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</si>
  <si>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</si>
  <si>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</si>
  <si>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</si>
  <si>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</si>
  <si>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</si>
  <si>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</si>
  <si>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</si>
  <si>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</si>
  <si>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</si>
  <si>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</si>
  <si>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</si>
  <si>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</si>
  <si>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</si>
  <si>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</si>
  <si>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</si>
  <si>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</si>
  <si>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</si>
  <si>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</si>
  <si>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</si>
  <si>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</si>
  <si>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</si>
  <si>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</si>
  <si>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</si>
  <si>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</si>
  <si>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</si>
  <si>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</si>
  <si>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</si>
  <si>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</si>
  <si>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</si>
  <si>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</si>
  <si>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</si>
  <si>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</si>
  <si>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</si>
  <si>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</si>
  <si>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</si>
  <si>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</si>
  <si>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</si>
  <si>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</si>
  <si>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</si>
  <si>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</si>
  <si>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</si>
  <si>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</si>
  <si>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</si>
  <si>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</si>
  <si>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</si>
  <si>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</si>
  <si>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</si>
  <si>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</si>
  <si>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</si>
  <si>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</si>
  <si>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</si>
  <si>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</si>
  <si>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</si>
  <si>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</si>
  <si>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</si>
  <si>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</si>
  <si>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</si>
  <si>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</si>
  <si>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</si>
  <si>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</si>
  <si>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</si>
  <si>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</si>
  <si>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</si>
  <si>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</si>
  <si>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</si>
  <si>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</si>
  <si>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</si>
  <si>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</si>
  <si>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</si>
  <si>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</si>
  <si>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</si>
  <si>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</si>
  <si>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</si>
  <si>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</si>
  <si>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</si>
  <si>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</si>
  <si>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</si>
  <si>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</si>
  <si>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</si>
  <si>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</si>
  <si>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</si>
  <si>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</si>
  <si>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</si>
  <si>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</si>
  <si>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</si>
  <si>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</si>
  <si>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</si>
  <si>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</si>
  <si>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</si>
  <si>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</si>
  <si>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</si>
  <si>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</si>
  <si>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</si>
  <si>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</si>
  <si>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</si>
  <si>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</si>
  <si>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</si>
  <si>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</si>
  <si>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</si>
  <si>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</si>
  <si>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</si>
  <si>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</si>
  <si>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</si>
  <si>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</si>
  <si>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</si>
  <si>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</si>
  <si>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</si>
  <si>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</si>
  <si>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</si>
  <si>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</si>
  <si>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</si>
  <si>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</si>
  <si>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</si>
  <si>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</si>
  <si>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</si>
  <si>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</si>
  <si>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</si>
  <si>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</si>
  <si>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</si>
  <si>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</si>
  <si>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</si>
  <si>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</si>
  <si>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</si>
  <si>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</si>
  <si>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</si>
  <si>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</si>
  <si>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</si>
  <si>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</si>
  <si>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</si>
  <si>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</si>
  <si>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</si>
  <si>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</si>
  <si>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</si>
  <si>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</si>
  <si>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</si>
  <si>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</si>
  <si>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</si>
  <si>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</si>
  <si>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</si>
  <si>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</si>
  <si>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</si>
  <si>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</si>
  <si>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</si>
  <si>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</si>
  <si>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</si>
  <si>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</si>
  <si>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</si>
  <si>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</si>
  <si>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</si>
  <si>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</si>
  <si>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</si>
  <si>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</si>
  <si>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</si>
  <si>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</si>
  <si>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</si>
  <si>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</si>
  <si>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</si>
  <si>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</si>
  <si>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</si>
  <si>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</si>
  <si>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</si>
  <si>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</si>
  <si>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</si>
  <si>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</si>
  <si>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</si>
  <si>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</si>
  <si>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</si>
  <si>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</si>
  <si>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</si>
  <si>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</si>
  <si>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</si>
  <si>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</si>
  <si>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</si>
  <si>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</si>
  <si>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</si>
  <si>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</si>
  <si>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</si>
  <si>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</si>
  <si>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</si>
  <si>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</si>
  <si>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</si>
  <si>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</si>
  <si>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</si>
  <si>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</si>
  <si>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</si>
  <si>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</si>
  <si>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</si>
  <si>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</si>
  <si>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</si>
  <si>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</si>
  <si>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</si>
  <si>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</si>
  <si>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</si>
  <si>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</si>
  <si>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</si>
  <si>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</si>
  <si>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</si>
  <si>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</si>
  <si>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</si>
  <si>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</si>
  <si>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</si>
  <si>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</si>
  <si>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</si>
  <si>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</si>
  <si>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</si>
  <si>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</si>
  <si>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</si>
  <si>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</si>
  <si>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</si>
  <si>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</si>
  <si>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</si>
  <si>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</si>
  <si>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</si>
  <si>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</si>
  <si>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</si>
  <si>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</si>
  <si>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</si>
  <si>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</si>
  <si>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</si>
  <si>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</si>
  <si>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</si>
  <si>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</si>
  <si>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</si>
  <si>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</si>
  <si>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</si>
  <si>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</si>
  <si>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</si>
  <si>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</si>
  <si>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</si>
  <si>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</si>
  <si>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</si>
  <si>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</si>
  <si>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</si>
  <si>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</si>
  <si>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</si>
  <si>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</si>
  <si>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</si>
  <si>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</si>
  <si>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</si>
  <si>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</si>
  <si>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</si>
  <si>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</si>
  <si>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</si>
  <si>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</si>
  <si>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</si>
  <si>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</si>
  <si>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</si>
  <si>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</si>
  <si>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</si>
  <si>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</si>
  <si>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</si>
  <si>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</si>
  <si>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</si>
  <si>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</si>
  <si>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</si>
  <si>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</si>
  <si>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</si>
  <si>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</si>
  <si>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</si>
  <si>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</si>
  <si>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</si>
  <si>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</si>
  <si>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</si>
  <si>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</si>
  <si>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</si>
  <si>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</si>
  <si>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</si>
  <si>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</si>
  <si>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</si>
  <si>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</si>
  <si>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</si>
  <si>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</si>
  <si>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</si>
  <si>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</si>
  <si>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</si>
  <si>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</si>
  <si>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</si>
  <si>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</si>
  <si>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</si>
  <si>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</si>
  <si>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</si>
  <si>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</si>
  <si>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</si>
  <si>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</si>
  <si>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</si>
  <si>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</si>
  <si>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</si>
  <si>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</si>
  <si>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</si>
  <si>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</si>
  <si>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</si>
  <si>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</si>
  <si>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</si>
  <si>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</si>
  <si>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</si>
  <si>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</si>
  <si>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</si>
  <si>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</si>
  <si>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</si>
  <si>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</si>
  <si>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</si>
  <si>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</si>
  <si>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</si>
  <si>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</si>
  <si>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</si>
  <si>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</si>
  <si>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</si>
  <si>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</si>
  <si>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</si>
  <si>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</si>
  <si>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</si>
  <si>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</si>
  <si>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</si>
  <si>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</si>
  <si>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</si>
  <si>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</si>
  <si>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</si>
  <si>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</si>
  <si>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</si>
  <si>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</si>
  <si>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</si>
  <si>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</si>
  <si>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</si>
  <si>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</si>
  <si>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</si>
  <si>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</si>
  <si>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</si>
  <si>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</si>
  <si>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</si>
  <si>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</si>
  <si>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</si>
  <si>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</si>
  <si>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</si>
  <si>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</si>
  <si>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</si>
  <si>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</si>
  <si>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</si>
  <si>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</si>
  <si>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</si>
  <si>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</si>
  <si>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</si>
  <si>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</si>
  <si>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</si>
  <si>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</si>
  <si>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</si>
  <si>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</si>
  <si>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</si>
  <si>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</si>
  <si>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</si>
  <si>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</si>
  <si>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</si>
  <si>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</si>
  <si>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</si>
  <si>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</si>
  <si>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</si>
  <si>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</si>
  <si>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</si>
  <si>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</si>
  <si>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</si>
  <si>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</si>
  <si>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</si>
  <si>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</si>
  <si>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</si>
  <si>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</si>
  <si>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</si>
  <si>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</si>
  <si>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</si>
  <si>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</si>
  <si>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</si>
  <si>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</si>
  <si>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</si>
  <si>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</si>
  <si>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</si>
  <si>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</si>
  <si>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</si>
  <si>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</si>
  <si>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</si>
  <si>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</si>
  <si>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</si>
  <si>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</si>
  <si>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</si>
  <si>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</si>
  <si>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</si>
  <si>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</si>
  <si>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</si>
  <si>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</si>
  <si>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</si>
  <si>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</si>
  <si>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</si>
  <si>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</si>
  <si>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</si>
  <si>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</si>
  <si>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</si>
  <si>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</si>
  <si>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</si>
  <si>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</si>
  <si>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</si>
  <si>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</si>
  <si>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</si>
  <si>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</si>
  <si>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</si>
  <si>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</si>
  <si>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</si>
  <si>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</si>
  <si>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</si>
  <si>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</si>
  <si>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</si>
  <si>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</si>
  <si>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</si>
  <si>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</si>
  <si>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</si>
  <si>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</si>
  <si>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</si>
  <si>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</si>
  <si>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</si>
  <si>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</si>
  <si>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</si>
  <si>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</si>
  <si>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</si>
  <si>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</si>
  <si>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</si>
  <si>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</si>
  <si>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</si>
  <si>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</si>
  <si>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</si>
  <si>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</si>
  <si>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</si>
  <si>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</si>
  <si>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</si>
  <si>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</si>
  <si>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</si>
  <si>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</si>
  <si>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</si>
  <si>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</si>
  <si>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</si>
  <si>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</si>
  <si>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</si>
  <si>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</si>
  <si>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</si>
  <si>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</si>
  <si>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</si>
  <si>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</si>
  <si>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</si>
  <si>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</si>
  <si>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</si>
  <si>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</si>
  <si>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</si>
  <si>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</si>
  <si>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</si>
  <si>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</si>
  <si>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</si>
  <si>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</si>
  <si>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</si>
  <si>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</si>
  <si>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</si>
  <si>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</si>
  <si>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</si>
  <si>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</si>
  <si>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</si>
  <si>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</si>
  <si>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</si>
  <si>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</si>
  <si>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</si>
  <si>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</si>
  <si>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</si>
  <si>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</si>
  <si>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</si>
  <si>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</si>
  <si>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</si>
  <si>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</si>
  <si>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</si>
  <si>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</si>
  <si>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</si>
  <si>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</si>
  <si>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</si>
  <si>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</si>
  <si>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</si>
  <si>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</si>
  <si>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</si>
  <si>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</si>
  <si>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</si>
  <si>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</si>
  <si>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</si>
  <si>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</si>
  <si>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</si>
  <si>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</si>
  <si>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</si>
  <si>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</si>
  <si>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</si>
  <si>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</si>
  <si>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</si>
  <si>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</si>
  <si>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</si>
  <si>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</si>
  <si>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</si>
  <si>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</si>
  <si>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</si>
  <si>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</si>
  <si>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</si>
  <si>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</si>
  <si>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</si>
  <si>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</si>
  <si>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</si>
  <si>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</si>
  <si>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</si>
  <si>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</si>
  <si>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</si>
  <si>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</si>
  <si>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</si>
  <si>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</si>
  <si>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</si>
  <si>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</si>
  <si>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</si>
  <si>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</si>
  <si>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</si>
  <si>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</si>
  <si>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</si>
  <si>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</si>
  <si>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</si>
  <si>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</si>
  <si>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</si>
  <si>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</si>
  <si>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</si>
  <si>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</si>
  <si>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</si>
  <si>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</si>
  <si>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</si>
  <si>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</si>
  <si>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</si>
  <si>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</si>
  <si>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</si>
  <si>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</si>
  <si>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</si>
  <si>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</si>
  <si>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</si>
  <si>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</si>
  <si>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</si>
  <si>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</si>
  <si>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</si>
  <si>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</si>
  <si>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</si>
  <si>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</si>
  <si>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</si>
  <si>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</si>
  <si>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</si>
  <si>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</si>
  <si>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</si>
  <si>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</si>
  <si>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</si>
  <si>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</si>
  <si>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</si>
  <si>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</si>
  <si>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</si>
  <si>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</si>
  <si>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</si>
  <si>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</si>
  <si>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</si>
  <si>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</si>
  <si>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</si>
  <si>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</si>
  <si>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</si>
  <si>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</si>
  <si>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</si>
  <si>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</si>
  <si>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</si>
  <si>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</si>
  <si>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</si>
  <si>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</si>
  <si>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</si>
  <si>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</si>
  <si>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</si>
  <si>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</si>
  <si>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</si>
  <si>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</si>
  <si>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</si>
  <si>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</si>
  <si>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</si>
  <si>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</si>
  <si>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</si>
  <si>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</si>
  <si>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</si>
  <si>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</si>
  <si>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</si>
  <si>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</si>
  <si>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</si>
  <si>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</si>
  <si>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</si>
  <si>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</si>
  <si>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</si>
  <si>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</si>
  <si>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</si>
  <si>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</si>
  <si>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</si>
  <si>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</si>
  <si>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</si>
  <si>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</si>
  <si>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</si>
  <si>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</si>
  <si>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</si>
  <si>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</si>
  <si>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</si>
  <si>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</si>
  <si>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</si>
  <si>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</si>
  <si>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</si>
  <si>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</si>
  <si>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</si>
  <si>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</si>
  <si>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</si>
  <si>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</si>
  <si>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</si>
  <si>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</si>
  <si>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</si>
  <si>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</si>
  <si>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</si>
  <si>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</si>
  <si>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</si>
  <si>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</si>
  <si>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</si>
  <si>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</si>
  <si>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</si>
  <si>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</si>
  <si>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</si>
  <si>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</si>
  <si>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</si>
  <si>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</si>
  <si>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</si>
  <si>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</si>
  <si>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</si>
  <si>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</si>
  <si>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</si>
  <si>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</si>
  <si>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</si>
  <si>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</si>
  <si>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</si>
  <si>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</si>
  <si>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</si>
  <si>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</si>
  <si>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</si>
  <si>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</si>
  <si>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</si>
  <si>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</si>
  <si>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</si>
  <si>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</si>
  <si>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</si>
  <si>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</si>
  <si>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</si>
  <si>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</si>
  <si>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</si>
  <si>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</si>
  <si>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</si>
  <si>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</si>
  <si>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</si>
  <si>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</si>
  <si>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</si>
  <si>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</si>
  <si>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</si>
  <si>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</si>
  <si>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</si>
  <si>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</si>
  <si>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</si>
  <si>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</si>
  <si>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</si>
  <si>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</si>
  <si>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</si>
  <si>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</si>
  <si>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</si>
  <si>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</si>
  <si>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</si>
  <si>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</si>
  <si>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</si>
  <si>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</si>
  <si>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</si>
  <si>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</si>
  <si>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</si>
  <si>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</si>
  <si>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</si>
  <si>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</si>
  <si>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</si>
  <si>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</si>
  <si>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</si>
  <si>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</si>
  <si>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</si>
  <si>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</si>
  <si>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</si>
  <si>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</si>
  <si>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</si>
  <si>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</si>
  <si>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</si>
  <si>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</si>
  <si>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</si>
  <si>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</si>
  <si>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</si>
  <si>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</si>
  <si>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</si>
  <si>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</si>
  <si>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</si>
  <si>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</si>
  <si>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</si>
  <si>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</si>
  <si>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</si>
  <si>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</si>
  <si>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</si>
  <si>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</si>
  <si>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</si>
  <si>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</si>
  <si>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</si>
  <si>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</si>
  <si>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</si>
  <si>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</si>
  <si>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</si>
  <si>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</si>
  <si>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</si>
  <si>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</si>
  <si>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</si>
  <si>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</si>
  <si>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</si>
  <si>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</si>
  <si>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</si>
  <si>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</si>
  <si>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</si>
  <si>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</si>
  <si>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</si>
  <si>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</si>
  <si>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</si>
  <si>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</si>
  <si>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</si>
  <si>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</si>
  <si>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</si>
  <si>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</si>
  <si>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</si>
  <si>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</si>
  <si>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</si>
  <si>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</si>
  <si>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</si>
  <si>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</si>
  <si>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</si>
  <si>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</si>
  <si>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</si>
  <si>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</si>
  <si>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</si>
  <si>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</si>
  <si>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</si>
  <si>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</si>
  <si>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</si>
  <si>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</si>
  <si>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</si>
  <si>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</si>
  <si>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</si>
  <si>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</si>
  <si>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</si>
  <si>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</si>
  <si>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</si>
  <si>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</si>
  <si>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</si>
  <si>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</si>
  <si>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</si>
  <si>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</si>
  <si>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</si>
  <si>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</si>
  <si>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</si>
  <si>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</si>
  <si>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</si>
  <si>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</si>
  <si>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</si>
  <si>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</si>
  <si>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</si>
  <si>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</si>
  <si>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</si>
  <si>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</si>
  <si>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</si>
  <si>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</si>
  <si>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</si>
  <si>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</si>
  <si>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</si>
  <si>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</si>
  <si>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</si>
  <si>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</si>
  <si>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</si>
  <si>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</si>
  <si>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</si>
  <si>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</si>
  <si>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</si>
  <si>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</si>
  <si>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</si>
  <si>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</si>
  <si>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</si>
  <si>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</si>
  <si>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</si>
  <si>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</si>
  <si>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</si>
  <si>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</si>
  <si>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</si>
  <si>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</si>
  <si>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</si>
  <si>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</si>
  <si>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</si>
  <si>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</si>
  <si>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</si>
  <si>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</si>
  <si>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</si>
  <si>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</si>
  <si>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</si>
  <si>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</si>
  <si>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</si>
  <si>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</si>
  <si>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</si>
  <si>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</si>
  <si>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</si>
  <si>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</si>
  <si>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</si>
  <si>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</si>
  <si>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</si>
  <si>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</si>
  <si>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</si>
  <si>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</si>
  <si>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</si>
  <si>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</si>
  <si>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</si>
  <si>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</si>
  <si>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</si>
  <si>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</si>
  <si>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</si>
  <si>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</si>
  <si>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</si>
  <si>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</si>
  <si>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</si>
  <si>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</si>
  <si>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</si>
  <si>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</si>
  <si>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</si>
  <si>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</si>
  <si>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</si>
  <si>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</si>
  <si>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</si>
  <si>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</si>
  <si>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</si>
  <si>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</si>
  <si>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</si>
  <si>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</si>
  <si>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</si>
  <si>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</si>
  <si>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</si>
  <si>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</si>
  <si>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</si>
  <si>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</si>
  <si>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</si>
  <si>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</si>
  <si>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</si>
  <si>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</si>
  <si>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</si>
  <si>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</si>
  <si>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</si>
  <si>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</si>
  <si>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</si>
  <si>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</si>
  <si>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</si>
  <si>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</si>
  <si>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</si>
  <si>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</si>
  <si>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</si>
  <si>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</si>
  <si>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</si>
  <si>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</si>
  <si>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</si>
  <si>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</si>
  <si>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</si>
  <si>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</si>
  <si>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</si>
  <si>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</si>
  <si>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</si>
  <si>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</si>
  <si>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</si>
  <si>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</si>
  <si>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</si>
  <si>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</si>
  <si>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</si>
  <si>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</si>
  <si>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</si>
  <si>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</si>
  <si>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</si>
  <si>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</si>
  <si>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</si>
  <si>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</si>
  <si>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</si>
  <si>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</si>
  <si>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</si>
  <si>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</si>
  <si>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</si>
  <si>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</si>
  <si>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</si>
  <si>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</si>
  <si>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</si>
  <si>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</si>
  <si>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</si>
  <si>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</si>
  <si>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</si>
  <si>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</si>
  <si>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</si>
  <si>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</si>
  <si>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</si>
  <si>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</si>
  <si>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</si>
  <si>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</si>
  <si>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</si>
  <si>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</si>
  <si>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</si>
  <si>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</si>
  <si>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</si>
  <si>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</si>
  <si>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</si>
  <si>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</si>
  <si>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</si>
  <si>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</si>
  <si>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</si>
  <si>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</si>
  <si>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</si>
  <si>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</si>
  <si>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</si>
  <si>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</si>
  <si>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</si>
  <si>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</si>
  <si>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</si>
  <si>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</si>
  <si>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</si>
  <si>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</si>
  <si>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</si>
  <si>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</si>
  <si>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</si>
  <si>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</si>
  <si>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</si>
  <si>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</si>
  <si>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</si>
  <si>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</si>
  <si>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</si>
  <si>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</si>
  <si>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</si>
  <si>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</si>
  <si>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</si>
  <si>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</si>
  <si>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</si>
  <si>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</si>
  <si>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</si>
  <si>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</si>
  <si>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</si>
  <si>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</si>
  <si>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</si>
  <si>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</si>
  <si>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</si>
  <si>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</si>
  <si>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</si>
  <si>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</si>
  <si>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</si>
  <si>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</si>
  <si>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</si>
  <si>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</si>
  <si>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</si>
  <si>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</si>
  <si>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</si>
  <si>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</si>
  <si>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</si>
  <si>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</si>
  <si>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</si>
  <si>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</si>
  <si>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</si>
  <si>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</si>
  <si>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</si>
  <si>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</si>
  <si>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</si>
  <si>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</si>
  <si>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</si>
  <si>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</si>
  <si>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</si>
  <si>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</si>
  <si>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</si>
  <si>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</si>
  <si>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</si>
  <si>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</si>
  <si>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</si>
  <si>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</si>
  <si>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</si>
  <si>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</si>
  <si>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</si>
  <si>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</si>
  <si>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</si>
  <si>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</si>
  <si>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</si>
  <si>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</si>
  <si>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</si>
  <si>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</si>
  <si>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</si>
  <si>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</si>
  <si>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</si>
  <si>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</si>
  <si>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</si>
  <si>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</si>
  <si>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</si>
  <si>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</si>
  <si>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</si>
  <si>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</si>
  <si>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</si>
  <si>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</si>
  <si>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</si>
  <si>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</si>
  <si>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</si>
  <si>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</si>
  <si>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</si>
  <si>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</si>
  <si>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</si>
  <si>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</si>
  <si>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</si>
  <si>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</si>
  <si>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</si>
  <si>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</si>
  <si>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</si>
  <si>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</si>
  <si>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</si>
  <si>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</si>
  <si>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</si>
  <si>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</si>
  <si>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</si>
  <si>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</si>
  <si>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</si>
  <si>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</si>
  <si>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</si>
  <si>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</si>
  <si>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</si>
  <si>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</si>
  <si>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</si>
  <si>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</si>
  <si>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</si>
  <si>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</si>
  <si>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</si>
  <si>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</si>
  <si>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</si>
  <si>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</si>
  <si>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</si>
  <si>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</si>
  <si>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</si>
  <si>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</si>
  <si>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</si>
  <si>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</si>
  <si>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</si>
  <si>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</si>
  <si>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</si>
  <si>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</si>
  <si>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</si>
  <si>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</si>
  <si>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</si>
  <si>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</si>
  <si>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</si>
  <si>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</si>
  <si>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</si>
  <si>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</si>
  <si>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</si>
  <si>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</si>
  <si>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</si>
  <si>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</si>
  <si>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</si>
  <si>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</si>
  <si>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</si>
  <si>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</si>
  <si>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</si>
  <si>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</si>
  <si>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</si>
  <si>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</si>
  <si>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</si>
  <si>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</si>
  <si>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</si>
  <si>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</si>
  <si>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</si>
  <si>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</si>
  <si>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</si>
  <si>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</si>
  <si>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</si>
  <si>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</si>
  <si>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</si>
  <si>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</si>
  <si>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</si>
  <si>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</si>
  <si>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</si>
  <si>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</si>
  <si>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</si>
  <si>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</si>
  <si>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</si>
  <si>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</si>
  <si>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</si>
  <si>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</si>
  <si>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</si>
  <si>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</si>
  <si>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</si>
  <si>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</si>
  <si>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</si>
  <si>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</si>
  <si>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</si>
  <si>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</si>
  <si>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</si>
  <si>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</si>
  <si>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</si>
  <si>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</si>
  <si>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</si>
  <si>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</si>
  <si>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</si>
  <si>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</si>
  <si>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</si>
  <si>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</si>
  <si>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</si>
  <si>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</si>
  <si>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</si>
  <si>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</si>
  <si>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</si>
  <si>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</si>
  <si>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</si>
  <si>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</si>
  <si>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</si>
  <si>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</si>
  <si>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</si>
  <si>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</si>
  <si>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</si>
  <si>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</si>
  <si>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</si>
  <si>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</si>
  <si>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</si>
  <si>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</si>
  <si>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</si>
  <si>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</si>
  <si>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</si>
  <si>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</si>
  <si>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</si>
  <si>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</si>
  <si>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</si>
  <si>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</si>
  <si>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</si>
  <si>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</si>
  <si>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</si>
  <si>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</si>
  <si>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</si>
  <si>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</si>
  <si>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</si>
  <si>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</si>
  <si>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</si>
  <si>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</si>
  <si>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</si>
  <si>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</si>
  <si>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</si>
  <si>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</si>
  <si>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</si>
  <si>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</si>
  <si>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</si>
  <si>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</si>
  <si>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</si>
  <si>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</si>
  <si>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</si>
  <si>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</si>
  <si>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</si>
  <si>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</si>
  <si>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</si>
  <si>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</si>
  <si>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</si>
  <si>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</si>
  <si>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</si>
  <si>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</si>
  <si>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</si>
  <si>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</si>
  <si>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</si>
  <si>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</si>
  <si>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</si>
  <si>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</si>
  <si>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</si>
  <si>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</si>
  <si>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</si>
  <si>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</si>
  <si>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</si>
  <si>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</si>
  <si>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</si>
  <si>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</si>
  <si>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</si>
  <si>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</si>
  <si>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</si>
  <si>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</si>
  <si>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</si>
  <si>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</si>
  <si>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</si>
  <si>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</si>
  <si>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</si>
  <si>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</si>
  <si>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</si>
  <si>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</si>
  <si>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</si>
  <si>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</si>
  <si>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</si>
  <si>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</si>
  <si>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</si>
  <si>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</si>
  <si>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</si>
  <si>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</si>
  <si>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</si>
  <si>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</si>
  <si>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</si>
  <si>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</si>
  <si>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</si>
  <si>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</si>
  <si>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</si>
  <si>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</si>
  <si>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</si>
  <si>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</si>
  <si>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</si>
  <si>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</si>
  <si>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</si>
  <si>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</si>
  <si>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</si>
  <si>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</si>
  <si>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</si>
  <si>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</si>
  <si>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</si>
  <si>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</si>
  <si>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</si>
  <si>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</si>
  <si>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</si>
  <si>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</si>
  <si>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</si>
  <si>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</si>
  <si>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</si>
  <si>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</si>
  <si>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</si>
  <si>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</si>
  <si>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</si>
  <si>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</si>
  <si>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</si>
  <si>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</si>
  <si>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</si>
  <si>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</si>
  <si>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</si>
  <si>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</si>
  <si>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</si>
  <si>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</si>
  <si>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</si>
  <si>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</si>
  <si>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</si>
  <si>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</si>
  <si>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</si>
  <si>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</si>
  <si>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</si>
  <si>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</si>
  <si>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</si>
  <si>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</si>
  <si>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</si>
  <si>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</si>
  <si>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</si>
  <si>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</si>
  <si>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</si>
  <si>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</si>
  <si>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</si>
  <si>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</si>
  <si>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</si>
  <si>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</si>
  <si>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</si>
  <si>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</si>
  <si>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</si>
  <si>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</si>
  <si>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</si>
  <si>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</si>
  <si>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</si>
  <si>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</si>
  <si>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</si>
  <si>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</si>
  <si>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</si>
  <si>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</si>
  <si>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</si>
  <si>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</si>
  <si>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</si>
  <si>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</si>
  <si>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</si>
  <si>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</si>
  <si>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</si>
  <si>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</si>
  <si>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</si>
  <si>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</si>
  <si>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</si>
  <si>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</si>
  <si>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</si>
  <si>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</si>
  <si>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</si>
  <si>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</si>
  <si>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</si>
  <si>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</si>
  <si>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</si>
  <si>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</si>
  <si>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</si>
  <si>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</si>
  <si>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</si>
  <si>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</si>
  <si>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</si>
  <si>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</si>
  <si>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</si>
  <si>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</si>
  <si>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</si>
  <si>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</si>
  <si>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</si>
  <si>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</si>
  <si>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</si>
  <si>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</si>
  <si>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</si>
  <si>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</si>
  <si>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</si>
  <si>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</si>
  <si>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</si>
  <si>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</si>
  <si>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</si>
  <si>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</si>
  <si>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</si>
  <si>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</si>
  <si>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</si>
  <si>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</si>
  <si>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</si>
  <si>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</si>
  <si>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</si>
  <si>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</si>
  <si>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</si>
  <si>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</si>
  <si>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</si>
  <si>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</si>
  <si>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</si>
  <si>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</si>
  <si>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</si>
  <si>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</si>
  <si>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</si>
  <si>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</si>
  <si>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</si>
  <si>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</si>
  <si>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</si>
  <si>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</si>
  <si>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</si>
  <si>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</si>
  <si>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</si>
  <si>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</si>
  <si>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</si>
  <si>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</si>
  <si>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</si>
  <si>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</si>
  <si>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</si>
  <si>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</si>
  <si>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</si>
  <si>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</si>
  <si>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</si>
  <si>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</si>
  <si>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</si>
  <si>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</si>
  <si>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</si>
  <si>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</si>
  <si>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</si>
  <si>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</si>
  <si>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</si>
  <si>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</si>
  <si>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</si>
  <si>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</si>
  <si>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</si>
  <si>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</si>
  <si>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</si>
  <si>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</si>
  <si>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</si>
  <si>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</si>
  <si>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</si>
  <si>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</si>
  <si>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</si>
  <si>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</si>
  <si>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</si>
  <si>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</si>
  <si>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</si>
  <si>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</si>
  <si>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</si>
  <si>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</si>
  <si>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</si>
  <si>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</si>
  <si>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</si>
  <si>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</si>
  <si>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</si>
  <si>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</si>
  <si>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</si>
  <si>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</si>
  <si>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</si>
  <si>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</si>
  <si>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</si>
  <si>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</si>
  <si>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</si>
  <si>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</si>
  <si>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</si>
  <si>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</si>
  <si>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</si>
  <si>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</si>
  <si>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</si>
  <si>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</si>
  <si>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</si>
  <si>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</si>
  <si>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</si>
  <si>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</si>
  <si>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</si>
  <si>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</si>
  <si>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</si>
  <si>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</si>
  <si>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</si>
  <si>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</si>
  <si>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</si>
  <si>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</si>
  <si>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</si>
  <si>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</si>
  <si>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</si>
  <si>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</si>
  <si>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</si>
  <si>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</si>
  <si>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</si>
  <si>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</si>
  <si>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</si>
  <si>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</si>
  <si>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</si>
  <si>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</si>
  <si>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</si>
  <si>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</si>
  <si>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</si>
  <si>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</si>
  <si>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</si>
  <si>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</si>
  <si>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</si>
  <si>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</si>
  <si>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</si>
  <si>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</si>
  <si>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</si>
  <si>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</si>
  <si>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</si>
  <si>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</si>
  <si>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</si>
  <si>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</si>
  <si>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</si>
  <si>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</si>
  <si>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</si>
  <si>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</si>
  <si>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</si>
  <si>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</si>
  <si>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</si>
  <si>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</si>
  <si>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</si>
  <si>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</si>
  <si>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</si>
  <si>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</si>
  <si>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</si>
  <si>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</si>
  <si>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</si>
  <si>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</si>
  <si>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</si>
  <si>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</si>
  <si>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</si>
  <si>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</si>
  <si>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</si>
  <si>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</si>
  <si>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</si>
  <si>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</si>
  <si>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</si>
  <si>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</si>
  <si>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</si>
  <si>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</si>
  <si>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</si>
  <si>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</si>
  <si>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</si>
  <si>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</si>
  <si>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</si>
  <si>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</si>
  <si>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</si>
  <si>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</si>
  <si>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</si>
  <si>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</si>
  <si>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</si>
  <si>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</si>
  <si>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</si>
  <si>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</si>
  <si>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</si>
  <si>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</si>
  <si>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</si>
  <si>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</si>
  <si>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</si>
  <si>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</si>
  <si>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</si>
  <si>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</si>
  <si>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</si>
  <si>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</si>
  <si>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</si>
  <si>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</si>
  <si>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</si>
  <si>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</si>
  <si>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</si>
  <si>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</si>
  <si>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</si>
  <si>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</si>
  <si>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</si>
  <si>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</si>
  <si>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</si>
  <si>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</si>
  <si>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</si>
  <si>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</si>
  <si>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</si>
  <si>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</si>
  <si>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</si>
  <si>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</si>
  <si>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</si>
  <si>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</si>
  <si>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</si>
  <si>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</si>
  <si>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</si>
  <si>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</si>
  <si>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</si>
  <si>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</si>
  <si>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</si>
  <si>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</si>
  <si>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</si>
  <si>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</si>
  <si>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</si>
  <si>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</si>
  <si>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</si>
  <si>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</si>
  <si>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</si>
  <si>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</si>
  <si>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</si>
  <si>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</si>
  <si>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</si>
  <si>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</si>
  <si>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</si>
  <si>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</si>
  <si>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</si>
  <si>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</si>
  <si>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</si>
  <si>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</si>
  <si>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</si>
  <si>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</si>
  <si>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</si>
  <si>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</si>
  <si>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</si>
  <si>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</si>
  <si>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</si>
  <si>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</si>
  <si>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</si>
  <si>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</si>
  <si>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</si>
  <si>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</si>
  <si>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</si>
  <si>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</si>
  <si>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</si>
  <si>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</si>
  <si>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</si>
  <si>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</si>
  <si>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</si>
  <si>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</si>
  <si>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</si>
  <si>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</si>
  <si>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</si>
  <si>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</si>
  <si>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</si>
  <si>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</si>
  <si>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</si>
  <si>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</si>
  <si>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</si>
  <si>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</si>
  <si>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</si>
  <si>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</si>
  <si>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</si>
  <si>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</si>
  <si>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</si>
  <si>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</si>
  <si>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</si>
  <si>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</si>
  <si>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</si>
  <si>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</si>
  <si>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</si>
  <si>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</si>
  <si>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</si>
  <si>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</si>
  <si>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</si>
  <si>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</si>
  <si>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</si>
  <si>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</si>
  <si>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</si>
  <si>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</si>
  <si>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</si>
  <si>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</si>
  <si>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</si>
  <si>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</si>
  <si>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</si>
  <si>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</si>
  <si>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</si>
  <si>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</si>
  <si>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</si>
  <si>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</si>
  <si>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</si>
  <si>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</si>
  <si>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</si>
  <si>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</si>
  <si>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</si>
  <si>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</si>
  <si>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</si>
  <si>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</si>
  <si>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</si>
  <si>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</si>
  <si>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</si>
  <si>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</si>
  <si>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</si>
  <si>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</si>
  <si>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</si>
  <si>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</si>
  <si>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</si>
  <si>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</si>
  <si>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</si>
  <si>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</si>
  <si>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</si>
  <si>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</si>
  <si>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</si>
  <si>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</si>
  <si>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</si>
  <si>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</si>
  <si>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</si>
  <si>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</si>
  <si>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</si>
  <si>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</si>
  <si>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</si>
  <si>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</si>
  <si>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</si>
  <si>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</si>
  <si>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</si>
  <si>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</si>
  <si>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</si>
  <si>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</si>
  <si>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</si>
  <si>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</si>
  <si>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</si>
  <si>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</si>
  <si>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</si>
  <si>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</si>
  <si>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</si>
  <si>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</si>
  <si>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</si>
  <si>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</si>
  <si>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</si>
  <si>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</si>
  <si>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</si>
  <si>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</si>
  <si>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</si>
  <si>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</si>
  <si>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</si>
  <si>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</si>
  <si>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</si>
  <si>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</si>
  <si>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</si>
  <si>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</si>
  <si>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</si>
  <si>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</si>
  <si>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</si>
  <si>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</si>
  <si>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</si>
  <si>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</si>
  <si>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</si>
  <si>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</si>
  <si>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</si>
  <si>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</si>
  <si>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</si>
  <si>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</si>
  <si>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</si>
  <si>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</si>
  <si>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</si>
  <si>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</si>
  <si>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</si>
  <si>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</si>
  <si>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</si>
  <si>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</si>
  <si>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</si>
  <si>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</si>
  <si>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</si>
  <si>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</si>
  <si>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</si>
  <si>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</si>
  <si>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</si>
  <si>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</si>
  <si>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</si>
  <si>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</si>
  <si>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</si>
  <si>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</si>
  <si>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</si>
  <si>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</si>
  <si>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</si>
  <si>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</si>
  <si>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</si>
  <si>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</si>
  <si>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</si>
  <si>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</si>
  <si>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</si>
  <si>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</si>
  <si>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</si>
  <si>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</si>
  <si>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</si>
  <si>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</si>
  <si>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</si>
  <si>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</si>
  <si>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</si>
  <si>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</si>
  <si>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</si>
  <si>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</si>
  <si>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</si>
  <si>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</si>
  <si>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</si>
  <si>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</si>
  <si>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</si>
  <si>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</si>
  <si>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</si>
  <si>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</si>
  <si>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</si>
  <si>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</si>
  <si>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</si>
  <si>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</si>
  <si>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</si>
  <si>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</si>
  <si>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</si>
  <si>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</si>
  <si>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</si>
  <si>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</si>
  <si>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</si>
  <si>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</si>
  <si>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</si>
  <si>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</si>
  <si>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</si>
  <si>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</si>
  <si>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</si>
  <si>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</si>
  <si>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</si>
  <si>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</si>
  <si>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</si>
  <si>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</si>
  <si>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</si>
  <si>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</si>
  <si>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</si>
  <si>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</si>
  <si>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</si>
  <si>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</si>
  <si>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</si>
  <si>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</si>
  <si>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</si>
  <si>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</si>
  <si>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</si>
  <si>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</si>
  <si>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</si>
  <si>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</si>
  <si>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</si>
  <si>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</si>
  <si>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</si>
  <si>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</si>
  <si>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</si>
  <si>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</si>
  <si>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</si>
  <si>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</si>
  <si>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</si>
  <si>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</si>
  <si>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</si>
  <si>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</si>
  <si>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</si>
  <si>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</si>
  <si>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</si>
  <si>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</si>
  <si>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</si>
  <si>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</si>
  <si>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</si>
  <si>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</si>
  <si>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</si>
  <si>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</si>
  <si>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</si>
  <si>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</si>
  <si>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</si>
  <si>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</si>
  <si>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</si>
  <si>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</si>
  <si>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</si>
  <si>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</si>
  <si>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</si>
  <si>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</si>
  <si>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</si>
  <si>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</si>
  <si>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</si>
  <si>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</si>
  <si>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</si>
  <si>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</si>
  <si>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</si>
  <si>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</si>
  <si>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</si>
  <si>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</si>
  <si>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</si>
  <si>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</si>
  <si>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</si>
  <si>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</si>
  <si>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</si>
  <si>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</si>
  <si>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</si>
  <si>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</si>
  <si>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</si>
  <si>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</si>
  <si>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</si>
  <si>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</si>
  <si>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</si>
  <si>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</si>
  <si>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</si>
  <si>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</si>
  <si>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</si>
  <si>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</si>
  <si>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</si>
  <si>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</si>
  <si>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</si>
  <si>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</si>
  <si>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</si>
  <si>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</si>
  <si>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</si>
  <si>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</si>
  <si>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</si>
  <si>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</si>
  <si>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</si>
  <si>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</si>
  <si>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</si>
  <si>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</si>
  <si>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</si>
  <si>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</si>
  <si>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</si>
  <si>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</si>
  <si>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</si>
  <si>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</si>
  <si>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</si>
  <si>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</si>
  <si>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</si>
  <si>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</si>
  <si>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</si>
  <si>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</si>
  <si>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</si>
  <si>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</si>
  <si>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</si>
  <si>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</si>
  <si>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</si>
  <si>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</si>
  <si>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</si>
  <si>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</si>
  <si>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</si>
  <si>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</si>
  <si>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</si>
  <si>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</si>
  <si>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</si>
  <si>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</si>
  <si>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</si>
  <si>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</si>
  <si>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</si>
  <si>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</si>
  <si>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</si>
  <si>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</si>
  <si>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</si>
  <si>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</si>
  <si>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</si>
  <si>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</si>
  <si>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</si>
  <si>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</si>
  <si>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</si>
  <si>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</si>
  <si>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</si>
  <si>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</si>
  <si>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</si>
  <si>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</si>
  <si>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</si>
  <si>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</si>
  <si>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</si>
  <si>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</si>
  <si>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</si>
  <si>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</si>
  <si>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</si>
  <si>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</si>
  <si>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</si>
  <si>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</si>
  <si>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</si>
  <si>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</si>
  <si>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</si>
  <si>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</si>
  <si>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</si>
  <si>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</si>
  <si>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</si>
  <si>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</si>
  <si>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</si>
  <si>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</si>
  <si>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</si>
  <si>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</si>
  <si>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</si>
  <si>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</si>
  <si>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</si>
  <si>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</si>
  <si>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</si>
  <si>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</si>
  <si>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</si>
  <si>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</si>
  <si>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</si>
  <si>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</si>
  <si>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</si>
  <si>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</si>
  <si>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</si>
  <si>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</si>
  <si>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</si>
  <si>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</si>
  <si>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</si>
  <si>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</si>
  <si>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</si>
  <si>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</si>
  <si>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</si>
  <si>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</si>
  <si>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</si>
  <si>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</si>
  <si>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</si>
  <si>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</si>
  <si>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</si>
  <si>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</si>
  <si>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</si>
  <si>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</si>
  <si>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</si>
  <si>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</si>
  <si>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</si>
  <si>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</si>
  <si>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</si>
  <si>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</si>
  <si>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</si>
  <si>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</si>
  <si>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</si>
  <si>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</si>
  <si>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</si>
  <si>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</si>
  <si>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</si>
  <si>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</si>
  <si>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</si>
  <si>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</si>
  <si>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</si>
  <si>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</si>
  <si>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</si>
  <si>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</si>
  <si>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</si>
  <si>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</si>
  <si>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</si>
  <si>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</si>
  <si>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</si>
  <si>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</si>
  <si>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</si>
  <si>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</si>
  <si>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</si>
  <si>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</si>
  <si>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</si>
  <si>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</si>
  <si>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</si>
  <si>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</si>
  <si>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</si>
  <si>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</si>
  <si>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</si>
  <si>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</si>
  <si>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</si>
  <si>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</si>
  <si>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</si>
  <si>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</si>
  <si>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</si>
  <si>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</si>
  <si>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</si>
  <si>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</si>
  <si>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</si>
  <si>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</si>
  <si>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</si>
  <si>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</si>
  <si>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</si>
  <si>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</si>
  <si>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</si>
  <si>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</si>
  <si>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</si>
  <si>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</si>
  <si>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</si>
  <si>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</si>
  <si>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</si>
  <si>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</si>
  <si>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</si>
  <si>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</si>
  <si>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</si>
  <si>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</si>
  <si>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</si>
  <si>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</si>
  <si>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</si>
  <si>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</si>
  <si>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</si>
  <si>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</si>
  <si>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</si>
  <si>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</si>
  <si>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</si>
  <si>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</si>
  <si>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</si>
  <si>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</si>
  <si>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</si>
  <si>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</si>
  <si>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</si>
  <si>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</si>
  <si>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</si>
  <si>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</si>
  <si>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</si>
  <si>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</si>
  <si>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</si>
  <si>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</si>
  <si>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</si>
  <si>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</si>
  <si>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</si>
  <si>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</si>
  <si>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</si>
  <si>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</si>
  <si>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</si>
  <si>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</si>
  <si>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</si>
  <si>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</si>
  <si>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</si>
  <si>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</si>
  <si>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</si>
  <si>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</si>
  <si>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</si>
  <si>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</si>
  <si>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</si>
  <si>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</si>
  <si>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</si>
  <si>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</si>
  <si>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</si>
  <si>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</si>
  <si>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</si>
  <si>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</si>
  <si>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</si>
  <si>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</si>
  <si>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</si>
  <si>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</si>
  <si>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</si>
  <si>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</si>
  <si>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</si>
  <si>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</si>
  <si>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</si>
  <si>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</si>
  <si>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</si>
  <si>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</si>
  <si>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</si>
  <si>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</si>
  <si>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</si>
  <si>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</si>
  <si>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</si>
  <si>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</si>
  <si>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</si>
  <si>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</si>
  <si>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</si>
  <si>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</si>
  <si>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</si>
  <si>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</si>
  <si>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</si>
  <si>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</si>
  <si>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</si>
  <si>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</si>
  <si>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</si>
  <si>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</si>
  <si>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</si>
  <si>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</si>
  <si>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</si>
  <si>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</si>
  <si>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</si>
  <si>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</si>
  <si>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</si>
  <si>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</si>
  <si>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</si>
  <si>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</si>
  <si>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</si>
  <si>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</si>
  <si>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</si>
  <si>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</si>
  <si>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</si>
  <si>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</si>
  <si>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</si>
  <si>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</si>
  <si>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</si>
  <si>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</si>
  <si>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</si>
  <si>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</si>
  <si>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</si>
  <si>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</si>
  <si>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</si>
  <si>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</si>
  <si>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</si>
  <si>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</si>
  <si>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</si>
  <si>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</si>
  <si>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</si>
  <si>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</si>
  <si>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</si>
  <si>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</si>
  <si>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</si>
  <si>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</si>
  <si>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</si>
  <si>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</si>
  <si>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</si>
  <si>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</si>
  <si>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</si>
  <si>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</si>
  <si>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</si>
  <si>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</si>
  <si>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</si>
  <si>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</si>
  <si>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</si>
  <si>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</si>
  <si>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</si>
  <si>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</si>
  <si>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</si>
  <si>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</si>
  <si>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</si>
  <si>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</si>
  <si>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</si>
  <si>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</si>
  <si>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</si>
  <si>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</si>
  <si>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</si>
  <si>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</si>
  <si>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</si>
  <si>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</si>
  <si>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</si>
  <si>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</si>
  <si>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</si>
  <si>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</si>
  <si>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</si>
  <si>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</si>
  <si>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</si>
  <si>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</si>
  <si>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</si>
  <si>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</si>
  <si>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</si>
  <si>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</si>
  <si>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</si>
  <si>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</si>
  <si>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</si>
  <si>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</si>
  <si>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</si>
  <si>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</si>
  <si>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</si>
  <si>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</si>
  <si>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</si>
  <si>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</si>
  <si>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</si>
  <si>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</si>
  <si>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</si>
  <si>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</si>
  <si>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</si>
  <si>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</si>
  <si>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</si>
  <si>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</si>
  <si>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</si>
  <si>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</si>
  <si>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</si>
  <si>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</si>
  <si>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</si>
  <si>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</si>
  <si>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</si>
  <si>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</si>
  <si>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</si>
  <si>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</si>
  <si>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</si>
  <si>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</si>
  <si>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</si>
  <si>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</si>
  <si>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</si>
  <si>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</si>
  <si>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</si>
  <si>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</si>
  <si>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</si>
  <si>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</si>
  <si>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</si>
  <si>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</si>
  <si>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</si>
  <si>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</si>
  <si>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</si>
  <si>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</si>
  <si>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</si>
  <si>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</si>
  <si>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</si>
  <si>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</si>
  <si>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</si>
  <si>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</si>
  <si>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</si>
  <si>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</si>
  <si>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</si>
  <si>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</si>
  <si>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</si>
  <si>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</si>
  <si>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</si>
  <si>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</si>
  <si>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</si>
  <si>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</si>
  <si>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</si>
  <si>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</si>
  <si>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</si>
  <si>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</si>
  <si>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</si>
  <si>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</si>
  <si>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</si>
  <si>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</si>
  <si>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</si>
  <si>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</si>
  <si>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</si>
  <si>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</si>
  <si>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</si>
  <si>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</si>
  <si>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</si>
  <si>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</si>
  <si>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</si>
  <si>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</si>
  <si>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</si>
  <si>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</si>
  <si>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</si>
  <si>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</si>
  <si>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</si>
  <si>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</si>
  <si>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</si>
  <si>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</si>
  <si>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</si>
  <si>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</si>
  <si>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</si>
  <si>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</si>
  <si>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</si>
  <si>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</si>
  <si>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</si>
  <si>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</si>
  <si>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</si>
  <si>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</si>
  <si>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</si>
  <si>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</si>
  <si>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</si>
  <si>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</si>
  <si>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</si>
  <si>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</si>
  <si>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</si>
  <si>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</si>
  <si>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</si>
  <si>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</si>
  <si>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</si>
  <si>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</si>
  <si>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</si>
  <si>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</si>
  <si>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</si>
  <si>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</si>
  <si>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</si>
  <si>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</si>
  <si>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</si>
  <si>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</si>
  <si>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</si>
  <si>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</si>
  <si>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</si>
  <si>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</si>
  <si>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</si>
  <si>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</si>
  <si>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</si>
  <si>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</si>
  <si>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</si>
  <si>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</si>
  <si>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</si>
  <si>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</si>
  <si>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</si>
  <si>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</si>
  <si>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</si>
  <si>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</si>
  <si>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</si>
  <si>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</si>
  <si>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</si>
  <si>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</si>
  <si>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</si>
  <si>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</si>
  <si>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</si>
  <si>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</si>
  <si>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</si>
  <si>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</si>
  <si>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</si>
  <si>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</si>
  <si>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</si>
  <si>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</si>
  <si>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</si>
  <si>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</si>
  <si>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</si>
  <si>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</si>
  <si>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</si>
  <si>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</si>
  <si>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</si>
  <si>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</si>
  <si>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</si>
  <si>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</si>
  <si>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</si>
  <si>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</si>
  <si>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</si>
  <si>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</si>
  <si>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</si>
  <si>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</si>
  <si>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</si>
  <si>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</si>
  <si>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</si>
  <si>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</si>
  <si>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</si>
  <si>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</si>
  <si>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</si>
  <si>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</si>
  <si>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</si>
  <si>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</si>
  <si>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</si>
  <si>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</si>
  <si>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</si>
  <si>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</si>
  <si>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</si>
  <si>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</si>
  <si>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</si>
  <si>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</si>
  <si>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</si>
  <si>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</si>
  <si>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</si>
  <si>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</si>
  <si>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</si>
  <si>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</si>
  <si>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</si>
  <si>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</si>
  <si>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</si>
  <si>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</si>
  <si>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</si>
  <si>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</si>
  <si>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</si>
  <si>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</si>
  <si>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</si>
  <si>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</si>
  <si>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</si>
  <si>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</si>
  <si>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</si>
  <si>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</si>
  <si>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</si>
  <si>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</si>
  <si>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</si>
  <si>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</si>
  <si>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</si>
  <si>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</si>
  <si>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</si>
  <si>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</si>
  <si>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</si>
  <si>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</si>
  <si>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</si>
  <si>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</si>
  <si>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</si>
  <si>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</si>
  <si>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</si>
  <si>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</si>
  <si>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</si>
  <si>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</si>
  <si>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</si>
  <si>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</si>
  <si>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</si>
  <si>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</si>
  <si>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</si>
  <si>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</si>
  <si>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</si>
  <si>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</si>
  <si>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</si>
  <si>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</si>
  <si>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</si>
  <si>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</si>
  <si>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</si>
  <si>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</si>
  <si>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</si>
  <si>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</si>
  <si>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</si>
  <si>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</si>
  <si>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</si>
  <si>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</si>
  <si>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</si>
  <si>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</si>
  <si>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</si>
  <si>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</si>
  <si>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</si>
  <si>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</si>
  <si>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</si>
  <si>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</si>
  <si>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</si>
  <si>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</si>
  <si>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</si>
  <si>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</si>
  <si>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</si>
  <si>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</si>
  <si>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</si>
  <si>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</si>
  <si>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</si>
  <si>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</si>
  <si>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</si>
  <si>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</si>
  <si>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</si>
  <si>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</si>
  <si>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</si>
  <si>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</si>
  <si>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</si>
  <si>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</si>
  <si>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</si>
  <si>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</si>
  <si>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</si>
  <si>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</si>
  <si>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</si>
  <si>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</si>
  <si>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</si>
  <si>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</si>
  <si>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</si>
  <si>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</si>
  <si>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</si>
  <si>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</si>
  <si>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</si>
  <si>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</si>
  <si>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</si>
  <si>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</si>
  <si>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</si>
  <si>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</si>
  <si>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</si>
  <si>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</si>
  <si>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</si>
  <si>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</si>
  <si>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</si>
  <si>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</si>
  <si>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</si>
  <si>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</si>
  <si>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</si>
  <si>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</si>
  <si>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</si>
  <si>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</si>
  <si>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</si>
  <si>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</si>
  <si>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</si>
  <si>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</si>
  <si>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</si>
  <si>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</si>
  <si>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</si>
  <si>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</si>
  <si>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</si>
  <si>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</si>
  <si>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</si>
  <si>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</si>
  <si>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</si>
  <si>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</si>
  <si>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</si>
  <si>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</si>
  <si>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</si>
  <si>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</si>
  <si>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</si>
  <si>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</si>
  <si>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</si>
  <si>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</si>
  <si>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</si>
  <si>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</si>
  <si>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</si>
  <si>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</si>
  <si>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</si>
  <si>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</si>
  <si>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</si>
  <si>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</si>
  <si>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</si>
  <si>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</si>
  <si>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</si>
  <si>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</si>
  <si>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</si>
  <si>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</si>
  <si>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</si>
  <si>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</si>
  <si>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</si>
  <si>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</si>
  <si>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</si>
  <si>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</si>
  <si>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</si>
  <si>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</si>
  <si>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</si>
  <si>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</si>
  <si>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</si>
  <si>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</si>
  <si>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</si>
  <si>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</si>
  <si>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</si>
  <si>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</si>
  <si>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</si>
  <si>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</si>
  <si>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</si>
  <si>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</si>
  <si>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</si>
  <si>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</si>
  <si>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</si>
  <si>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</si>
  <si>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</si>
  <si>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</si>
  <si>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</si>
  <si>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</si>
  <si>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</si>
  <si>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</si>
  <si>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</si>
  <si>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</si>
  <si>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</si>
  <si>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</si>
  <si>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</si>
  <si>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</si>
  <si>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</si>
  <si>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</si>
  <si>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</si>
  <si>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</si>
  <si>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</si>
  <si>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</si>
  <si>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</si>
  <si>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</si>
  <si>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</si>
  <si>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</si>
  <si>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</si>
  <si>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</si>
  <si>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</si>
  <si>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</si>
  <si>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</si>
  <si>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</si>
  <si>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</si>
  <si>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</si>
  <si>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</si>
  <si>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</si>
  <si>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</si>
  <si>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</si>
  <si>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</si>
  <si>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</si>
  <si>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</si>
  <si>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</si>
  <si>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</si>
  <si>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</si>
  <si>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</si>
  <si>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</si>
  <si>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</si>
  <si>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</si>
  <si>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</si>
  <si>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</si>
  <si>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</si>
  <si>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</si>
  <si>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</si>
  <si>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</si>
  <si>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</si>
  <si>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</si>
  <si>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</si>
  <si>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</si>
  <si>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</si>
  <si>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</si>
  <si>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</si>
  <si>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</si>
  <si>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</si>
  <si>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</si>
  <si>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</si>
  <si>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</si>
  <si>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</si>
  <si>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</si>
  <si>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</si>
  <si>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</si>
  <si>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</si>
  <si>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</si>
  <si>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</si>
  <si>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</si>
  <si>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</si>
  <si>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</si>
  <si>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</si>
  <si>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</si>
  <si>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</si>
  <si>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</si>
  <si>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</si>
  <si>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</si>
  <si>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</si>
  <si>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</si>
  <si>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</si>
  <si>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</si>
  <si>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</si>
  <si>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</si>
  <si>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</si>
  <si>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</si>
  <si>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</si>
  <si>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</si>
  <si>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</si>
  <si>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</si>
  <si>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</si>
  <si>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</si>
  <si>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</si>
  <si>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</si>
  <si>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</si>
  <si>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</si>
  <si>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</si>
  <si>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</si>
  <si>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</si>
  <si>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</si>
  <si>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</si>
  <si>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</si>
  <si>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</si>
  <si>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</si>
  <si>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</si>
  <si>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</si>
  <si>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</si>
  <si>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</si>
  <si>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</si>
  <si>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</si>
  <si>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</si>
  <si>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</si>
  <si>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</si>
  <si>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</si>
  <si>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</si>
  <si>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</si>
  <si>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</si>
  <si>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</si>
  <si>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</si>
  <si>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</si>
  <si>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</si>
  <si>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</si>
  <si>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</si>
  <si>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</si>
  <si>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</si>
  <si>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</si>
  <si>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</si>
  <si>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</si>
  <si>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</si>
  <si>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</si>
  <si>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</si>
  <si>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</si>
  <si>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</si>
  <si>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</si>
  <si>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</si>
  <si>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</si>
  <si>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</si>
  <si>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</si>
  <si>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</si>
  <si>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</si>
  <si>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</si>
  <si>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</si>
  <si>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</si>
  <si>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</si>
  <si>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</si>
  <si>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</si>
  <si>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</si>
  <si>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</si>
  <si>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</si>
  <si>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</si>
  <si>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</si>
  <si>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</si>
  <si>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</si>
  <si>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</si>
  <si>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</si>
  <si>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</si>
  <si>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</si>
  <si>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</si>
  <si>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</si>
  <si>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</si>
  <si>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</si>
  <si>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</si>
  <si>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</si>
  <si>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</si>
  <si>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</si>
  <si>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</si>
  <si>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</si>
  <si>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</si>
  <si>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</si>
  <si>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</si>
  <si>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</si>
  <si>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</si>
  <si>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</si>
  <si>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</si>
  <si>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</si>
  <si>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</si>
  <si>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</si>
  <si>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</si>
  <si>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</si>
  <si>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</si>
  <si>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</si>
  <si>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</si>
  <si>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</si>
  <si>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</si>
  <si>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</si>
  <si>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</si>
  <si>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</si>
  <si>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</si>
  <si>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</si>
  <si>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</si>
  <si>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</si>
  <si>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</si>
  <si>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</si>
  <si>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</si>
  <si>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</si>
  <si>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</si>
  <si>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</si>
  <si>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</si>
  <si>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</si>
  <si>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</si>
  <si>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</si>
  <si>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</si>
  <si>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</si>
  <si>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</si>
  <si>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</si>
  <si>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</si>
  <si>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</si>
  <si>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</si>
  <si>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</si>
  <si>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</si>
  <si>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</si>
  <si>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</si>
  <si>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</si>
  <si>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</si>
  <si>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</si>
  <si>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</si>
  <si>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</si>
  <si>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</si>
  <si>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</si>
  <si>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</si>
  <si>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</si>
  <si>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</si>
  <si>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</si>
  <si>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</si>
  <si>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</si>
  <si>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</si>
  <si>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</si>
  <si>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</si>
  <si>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</si>
  <si>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</si>
  <si>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</si>
  <si>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</si>
  <si>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</si>
  <si>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</si>
  <si>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</si>
  <si>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</si>
  <si>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</si>
  <si>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</si>
  <si>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</si>
  <si>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</si>
  <si>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</si>
  <si>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</si>
  <si>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</si>
  <si>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</si>
  <si>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</si>
  <si>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</si>
  <si>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</si>
  <si>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</si>
  <si>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</si>
  <si>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</si>
  <si>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</si>
  <si>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</si>
  <si>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</si>
  <si>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</si>
  <si>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</si>
  <si>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</si>
  <si>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</si>
  <si>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</si>
  <si>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</si>
  <si>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</si>
  <si>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</si>
  <si>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</si>
  <si>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</si>
  <si>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</si>
  <si>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</si>
  <si>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</si>
  <si>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</si>
  <si>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</si>
  <si>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</si>
  <si>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</si>
  <si>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</si>
  <si>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</si>
  <si>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</si>
  <si>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</si>
  <si>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</si>
  <si>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</si>
  <si>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</si>
  <si>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</si>
  <si>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</si>
  <si>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</si>
  <si>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</si>
  <si>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</si>
  <si>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</si>
  <si>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</si>
  <si>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</si>
  <si>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</si>
  <si>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</si>
  <si>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</si>
  <si>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</si>
  <si>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</si>
  <si>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</si>
  <si>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</si>
  <si>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</si>
  <si>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</si>
  <si>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</si>
  <si>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</si>
  <si>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</si>
  <si>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</si>
  <si>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</si>
  <si>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</si>
  <si>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</si>
  <si>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</si>
  <si>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</si>
  <si>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</si>
  <si>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</si>
  <si>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</si>
  <si>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</si>
  <si>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</si>
  <si>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</si>
  <si>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</si>
  <si>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</si>
  <si>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</si>
  <si>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</si>
  <si>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</si>
  <si>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</si>
  <si>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</si>
  <si>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</si>
  <si>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</si>
  <si>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</si>
  <si>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</si>
  <si>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</si>
  <si>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</si>
  <si>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</si>
  <si>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</si>
  <si>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</si>
  <si>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</si>
  <si>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</si>
  <si>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</si>
  <si>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</si>
  <si>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</si>
  <si>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</si>
  <si>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</si>
  <si>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</si>
  <si>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</si>
  <si>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</si>
  <si>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</si>
  <si>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</si>
  <si>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</si>
  <si>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</si>
  <si>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</si>
  <si>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</si>
  <si>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</si>
  <si>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</si>
  <si>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</si>
  <si>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</si>
  <si>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</si>
  <si>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</si>
  <si>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</si>
  <si>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</si>
  <si>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</si>
  <si>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</si>
  <si>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</si>
  <si>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</si>
  <si>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</si>
  <si>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</si>
  <si>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</si>
  <si>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</si>
  <si>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</si>
  <si>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</si>
  <si>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</si>
  <si>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</si>
  <si>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</si>
  <si>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</si>
  <si>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</si>
  <si>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</si>
  <si>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</si>
  <si>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</si>
  <si>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</si>
  <si>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</si>
  <si>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</si>
  <si>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</si>
  <si>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</si>
  <si>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</si>
  <si>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</si>
  <si>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</si>
  <si>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</si>
  <si>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</si>
  <si>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</si>
  <si>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</si>
  <si>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</si>
  <si>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</si>
  <si>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</si>
  <si>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</si>
  <si>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</si>
  <si>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</si>
  <si>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</si>
  <si>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</si>
  <si>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</si>
  <si>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</si>
  <si>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</si>
  <si>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</si>
  <si>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</si>
  <si>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</si>
  <si>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</si>
  <si>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</si>
  <si>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</si>
  <si>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</si>
  <si>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</si>
  <si>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</si>
  <si>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</si>
  <si>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</si>
  <si>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</si>
  <si>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</si>
  <si>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</si>
  <si>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</si>
  <si>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</si>
  <si>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</si>
  <si>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</si>
  <si>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</si>
  <si>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</si>
  <si>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</si>
  <si>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</si>
  <si>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</si>
  <si>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</si>
  <si>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</si>
  <si>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</si>
  <si>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</si>
  <si>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</si>
  <si>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</si>
  <si>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</si>
  <si>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</si>
  <si>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</si>
  <si>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</si>
  <si>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</si>
  <si>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</si>
  <si>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</si>
  <si>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</si>
  <si>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</si>
  <si>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</si>
  <si>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</si>
  <si>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</si>
  <si>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</si>
  <si>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</si>
  <si>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</si>
  <si>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</si>
  <si>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</si>
  <si>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</si>
  <si>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</si>
  <si>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</si>
  <si>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</si>
  <si>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</si>
  <si>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</si>
  <si>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</si>
  <si>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</si>
  <si>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</si>
  <si>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</si>
  <si>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</si>
  <si>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</si>
  <si>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</si>
  <si>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</si>
  <si>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</si>
  <si>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</si>
  <si>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</si>
  <si>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</si>
  <si>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</si>
  <si>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</si>
  <si>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</si>
  <si>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</si>
  <si>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</si>
  <si>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</si>
  <si>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</si>
  <si>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</si>
  <si>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</si>
  <si>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</si>
  <si>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</si>
  <si>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</si>
  <si>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</si>
  <si>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</si>
  <si>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</si>
  <si>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</si>
  <si>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</si>
  <si>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</si>
  <si>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</si>
  <si>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</si>
  <si>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</si>
  <si>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</si>
  <si>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</si>
  <si>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</si>
  <si>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</si>
  <si>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</si>
  <si>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</si>
  <si>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</si>
  <si>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</si>
  <si>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</si>
  <si>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</si>
  <si>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</si>
  <si>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</si>
  <si>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</si>
  <si>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</si>
  <si>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</si>
  <si>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</si>
  <si>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</si>
  <si>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</si>
  <si>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</si>
  <si>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</si>
  <si>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</si>
  <si>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</si>
  <si>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</si>
  <si>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</si>
  <si>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</si>
  <si>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</si>
  <si>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</si>
  <si>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</si>
  <si>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</si>
  <si>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</si>
  <si>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</si>
  <si>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</si>
  <si>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</si>
  <si>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</si>
  <si>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</si>
  <si>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</si>
  <si>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</si>
  <si>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</si>
  <si>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</si>
  <si>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</si>
  <si>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</si>
  <si>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</si>
  <si>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</si>
  <si>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</si>
  <si>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</si>
  <si>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</si>
  <si>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</si>
  <si>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</si>
  <si>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</si>
  <si>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</si>
  <si>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</si>
  <si>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</si>
  <si>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</si>
  <si>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</si>
  <si>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</si>
  <si>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</si>
  <si>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</si>
  <si>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</si>
  <si>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</si>
  <si>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</si>
  <si>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</si>
  <si>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</si>
  <si>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</si>
  <si>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</si>
  <si>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</si>
  <si>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</si>
  <si>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</si>
  <si>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</si>
  <si>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</si>
  <si>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</si>
  <si>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</si>
  <si>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</si>
  <si>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</si>
  <si>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</si>
  <si>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</si>
  <si>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</si>
  <si>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</si>
  <si>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</si>
  <si>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</si>
  <si>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</si>
  <si>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</si>
  <si>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</si>
  <si>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</si>
  <si>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</si>
  <si>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</si>
  <si>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</si>
  <si>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</si>
  <si>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</si>
  <si>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</si>
  <si>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</si>
  <si>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</si>
  <si>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</si>
  <si>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</si>
  <si>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</si>
  <si>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</si>
  <si>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</si>
  <si>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</si>
  <si>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</si>
  <si>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</si>
  <si>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</si>
  <si>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</si>
  <si>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</si>
  <si>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</si>
  <si>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</si>
  <si>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</si>
  <si>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</si>
  <si>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</si>
  <si>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</si>
  <si>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</si>
  <si>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</si>
  <si>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</si>
  <si>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</si>
  <si>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</si>
  <si>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</si>
  <si>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</si>
  <si>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</si>
  <si>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</si>
  <si>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</si>
  <si>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</si>
  <si>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</si>
  <si>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</si>
  <si>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</si>
  <si>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</si>
  <si>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</si>
  <si>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</si>
  <si>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</si>
  <si>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</si>
  <si>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</si>
  <si>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</si>
  <si>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</si>
  <si>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</si>
  <si>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</si>
  <si>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</si>
  <si>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</si>
  <si>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</si>
  <si>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</si>
  <si>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</si>
  <si>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</si>
  <si>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</si>
  <si>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</si>
  <si>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</si>
  <si>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</si>
  <si>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</si>
  <si>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</si>
  <si>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</si>
  <si>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</si>
  <si>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</si>
  <si>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</si>
  <si>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</si>
  <si>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</si>
  <si>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</si>
  <si>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</si>
  <si>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</si>
  <si>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</si>
  <si>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</si>
  <si>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</si>
  <si>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</si>
  <si>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</si>
  <si>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</si>
  <si>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</si>
  <si>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</si>
  <si>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</si>
  <si>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</si>
  <si>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</si>
  <si>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</si>
  <si>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</si>
  <si>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</si>
  <si>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</si>
  <si>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</si>
  <si>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</si>
  <si>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</si>
  <si>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</si>
  <si>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</si>
  <si>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</si>
  <si>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</si>
  <si>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</si>
  <si>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</si>
  <si>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</si>
  <si>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</si>
  <si>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</si>
  <si>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</si>
  <si>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</si>
  <si>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</si>
  <si>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</si>
  <si>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</si>
  <si>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</si>
  <si>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</si>
  <si>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</si>
  <si>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</si>
  <si>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</si>
  <si>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</si>
  <si>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</si>
  <si>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</si>
  <si>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</si>
  <si>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</si>
  <si>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</si>
  <si>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</si>
  <si>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</si>
  <si>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</si>
  <si>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</si>
  <si>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</si>
  <si>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</si>
  <si>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</si>
  <si>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</si>
  <si>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</si>
  <si>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</si>
  <si>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</si>
  <si>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</si>
  <si>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</si>
  <si>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</si>
  <si>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</si>
  <si>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</si>
  <si>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</si>
  <si>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</si>
  <si>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</si>
  <si>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</si>
  <si>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</si>
  <si>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</si>
  <si>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</si>
  <si>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</si>
  <si>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</si>
  <si>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</si>
  <si>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</si>
  <si>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</si>
  <si>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</si>
  <si>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</si>
  <si>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</si>
  <si>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</si>
  <si>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</si>
  <si>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</si>
  <si>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</si>
  <si>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</si>
  <si>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</si>
  <si>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</si>
  <si>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</si>
  <si>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</si>
  <si>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</si>
  <si>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</si>
  <si>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</si>
  <si>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</si>
  <si>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</si>
  <si>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</si>
  <si>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</si>
  <si>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</si>
  <si>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</si>
  <si>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</si>
  <si>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</si>
  <si>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</si>
  <si>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</si>
  <si>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</si>
  <si>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</si>
  <si>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</si>
  <si>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</si>
  <si>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</si>
  <si>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</si>
  <si>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</si>
  <si>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</si>
  <si>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</si>
  <si>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</si>
  <si>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</si>
  <si>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</si>
  <si>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</si>
  <si>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</si>
  <si>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</si>
  <si>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</si>
  <si>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</si>
  <si>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</si>
  <si>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</si>
  <si>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</si>
  <si>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</si>
  <si>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</si>
  <si>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</si>
  <si>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</si>
  <si>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</si>
  <si>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</si>
  <si>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</si>
  <si>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</si>
  <si>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</si>
  <si>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</si>
  <si>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</si>
  <si>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</si>
  <si>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</si>
  <si>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</si>
  <si>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</si>
  <si>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</si>
  <si>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</si>
  <si>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</si>
  <si>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</si>
  <si>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</si>
  <si>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</si>
  <si>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</si>
  <si>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</si>
  <si>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</si>
  <si>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</si>
  <si>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</si>
  <si>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</si>
  <si>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</si>
  <si>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</si>
  <si>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</si>
  <si>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</si>
  <si>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</si>
  <si>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</si>
  <si>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</si>
  <si>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</si>
  <si>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</si>
  <si>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</si>
  <si>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</si>
  <si>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</si>
  <si>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</si>
  <si>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</si>
  <si>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</si>
  <si>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</si>
  <si>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</si>
  <si>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</si>
  <si>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</si>
  <si>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</si>
  <si>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</si>
  <si>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</si>
  <si>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</si>
  <si>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</si>
  <si>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</si>
  <si>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</si>
  <si>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</si>
  <si>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</si>
  <si>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</si>
  <si>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</si>
  <si>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</si>
  <si>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</si>
  <si>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</si>
  <si>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</si>
  <si>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</si>
  <si>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</si>
  <si>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</si>
  <si>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</si>
  <si>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</si>
  <si>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</si>
  <si>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</si>
  <si>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</si>
  <si>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</si>
  <si>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</si>
  <si>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</si>
  <si>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</si>
  <si>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</si>
  <si>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</si>
  <si>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</si>
  <si>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</si>
  <si>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</si>
  <si>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</si>
  <si>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</si>
  <si>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</si>
  <si>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</si>
  <si>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</si>
  <si>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</si>
  <si>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</si>
  <si>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</si>
  <si>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</si>
  <si>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</si>
  <si>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</si>
  <si>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</si>
  <si>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</si>
  <si>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</si>
  <si>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</si>
  <si>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</si>
  <si>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</si>
  <si>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</si>
  <si>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</si>
  <si>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</si>
  <si>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</si>
  <si>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</si>
  <si>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</si>
  <si>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</si>
  <si>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</si>
  <si>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</si>
  <si>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</si>
  <si>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</si>
  <si>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</si>
  <si>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</si>
  <si>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</si>
  <si>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</si>
  <si>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</si>
  <si>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</si>
  <si>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</si>
  <si>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</si>
  <si>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</si>
  <si>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</si>
  <si>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</si>
  <si>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</si>
  <si>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</si>
  <si>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</si>
  <si>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</si>
  <si>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</si>
  <si>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</si>
  <si>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</si>
  <si>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</si>
  <si>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</si>
  <si>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</si>
  <si>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</si>
  <si>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</si>
  <si>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</si>
  <si>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</si>
  <si>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</si>
  <si>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</si>
  <si>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</si>
  <si>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</si>
  <si>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</si>
  <si>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</si>
  <si>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</si>
  <si>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</si>
  <si>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</si>
  <si>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</si>
  <si>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</si>
  <si>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</si>
  <si>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</si>
  <si>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</si>
  <si>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</si>
  <si>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</si>
  <si>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</si>
  <si>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</si>
  <si>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</si>
  <si>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</si>
  <si>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</si>
  <si>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</si>
  <si>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</si>
  <si>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</si>
  <si>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</si>
  <si>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</si>
  <si>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</si>
  <si>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</si>
  <si>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</si>
  <si>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</si>
  <si>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</si>
  <si>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</si>
  <si>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</si>
  <si>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</si>
  <si>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</si>
  <si>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</si>
  <si>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</si>
  <si>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</si>
  <si>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</si>
  <si>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</si>
  <si>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</si>
  <si>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</si>
  <si>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</si>
  <si>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</si>
  <si>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</si>
  <si>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</si>
  <si>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</si>
  <si>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</si>
  <si>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</si>
  <si>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</si>
  <si>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</si>
  <si>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</si>
  <si>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</si>
  <si>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</si>
  <si>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</si>
  <si>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</si>
  <si>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</si>
  <si>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</si>
  <si>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</si>
  <si>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</si>
  <si>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</si>
  <si>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</si>
  <si>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</si>
  <si>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</si>
  <si>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</si>
  <si>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</si>
  <si>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</si>
  <si>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</si>
  <si>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</si>
  <si>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</si>
  <si>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</si>
  <si>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</si>
  <si>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</si>
  <si>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</si>
  <si>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</si>
  <si>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</si>
  <si>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</si>
  <si>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</si>
  <si>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</si>
  <si>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</si>
  <si>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</si>
  <si>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</si>
  <si>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</si>
  <si>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</si>
  <si>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</si>
  <si>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</si>
  <si>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</si>
  <si>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</si>
  <si>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</si>
  <si>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</si>
  <si>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</si>
  <si>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</si>
  <si>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</si>
  <si>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</si>
  <si>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</si>
  <si>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</si>
  <si>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</si>
  <si>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</si>
  <si>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</si>
  <si>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</si>
  <si>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</si>
  <si>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</si>
  <si>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</si>
  <si>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</si>
  <si>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</si>
  <si>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</si>
  <si>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</si>
  <si>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</si>
  <si>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</si>
  <si>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</si>
  <si>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</si>
  <si>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</si>
  <si>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</si>
  <si>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</si>
  <si>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</si>
  <si>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</si>
  <si>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</si>
  <si>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</si>
  <si>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</si>
  <si>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</si>
  <si>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</si>
  <si>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</si>
  <si>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</si>
  <si>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</si>
  <si>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</si>
  <si>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</si>
  <si>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</si>
  <si>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</si>
  <si>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</si>
  <si>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</si>
  <si>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</si>
  <si>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</si>
  <si>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</si>
  <si>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</si>
  <si>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</si>
  <si>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</si>
  <si>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</si>
  <si>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</si>
  <si>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</si>
  <si>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</si>
  <si>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</si>
  <si>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</si>
  <si>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</si>
  <si>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</si>
  <si>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</si>
  <si>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</si>
  <si>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</si>
  <si>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</si>
  <si>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</si>
  <si>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</si>
  <si>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</si>
  <si>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</si>
  <si>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</si>
  <si>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</si>
  <si>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</si>
  <si>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</si>
  <si>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</si>
  <si>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</si>
  <si>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</si>
  <si>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</si>
  <si>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</si>
  <si>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</si>
  <si>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</si>
  <si>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</si>
  <si>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</si>
  <si>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</si>
  <si>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</si>
  <si>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</si>
  <si>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</si>
  <si>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</si>
  <si>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</si>
  <si>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</si>
  <si>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</si>
  <si>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</si>
  <si>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</si>
  <si>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</si>
  <si>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</si>
  <si>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</si>
  <si>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</si>
  <si>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</si>
  <si>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</si>
  <si>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</si>
  <si>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</si>
  <si>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</si>
  <si>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</si>
  <si>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</si>
  <si>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</si>
  <si>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</si>
  <si>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</si>
  <si>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</si>
  <si>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</si>
  <si>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</si>
  <si>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</si>
  <si>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</si>
  <si>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</si>
  <si>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</si>
  <si>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</si>
  <si>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</si>
  <si>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</si>
  <si>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</si>
  <si>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</si>
  <si>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</si>
  <si>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</si>
  <si>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</si>
  <si>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</si>
  <si>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</si>
  <si>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</si>
  <si>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</si>
  <si>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</si>
  <si>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</si>
  <si>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</si>
  <si>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</si>
  <si>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</si>
  <si>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</si>
  <si>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</si>
  <si>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</si>
  <si>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</si>
  <si>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</si>
  <si>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</si>
  <si>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</si>
  <si>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</si>
  <si>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</si>
  <si>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</si>
  <si>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</si>
  <si>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</si>
  <si>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</si>
  <si>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</si>
  <si>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</si>
  <si>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</si>
  <si>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</si>
  <si>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</si>
  <si>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</si>
  <si>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</si>
  <si>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</si>
  <si>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</si>
  <si>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</si>
  <si>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</si>
  <si>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</si>
  <si>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</si>
  <si>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</si>
  <si>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</si>
  <si>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</si>
  <si>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</si>
  <si>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</si>
  <si>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</si>
  <si>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</si>
  <si>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</si>
  <si>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</si>
  <si>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</si>
  <si>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</si>
  <si>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</si>
  <si>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</si>
  <si>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</si>
  <si>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</si>
  <si>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</si>
  <si>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</si>
  <si>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</si>
  <si>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</si>
  <si>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</si>
  <si>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</si>
  <si>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</si>
  <si>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</si>
  <si>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</si>
  <si>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</si>
  <si>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</si>
  <si>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</si>
  <si>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</si>
  <si>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</si>
  <si>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</si>
  <si>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</si>
  <si>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</si>
  <si>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</si>
  <si>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</si>
  <si>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</si>
  <si>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</si>
  <si>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</si>
  <si>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</si>
  <si>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</si>
  <si>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</si>
  <si>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</si>
  <si>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</si>
  <si>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</si>
  <si>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</si>
  <si>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</si>
  <si>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</si>
  <si>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</si>
  <si>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</si>
  <si>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</si>
  <si>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</si>
  <si>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</si>
  <si>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</si>
  <si>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</si>
  <si>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</si>
  <si>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</si>
  <si>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</si>
  <si>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</si>
  <si>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</si>
  <si>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</si>
  <si>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</si>
  <si>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</si>
  <si>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</si>
  <si>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</si>
  <si>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</si>
  <si>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</si>
  <si>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</si>
  <si>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</si>
  <si>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</si>
  <si>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</si>
  <si>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</si>
  <si>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</si>
  <si>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</si>
  <si>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</si>
  <si>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</si>
  <si>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</si>
  <si>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</si>
  <si>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</si>
  <si>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</si>
  <si>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</si>
  <si>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</si>
  <si>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</si>
  <si>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</si>
  <si>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</si>
  <si>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</si>
  <si>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</si>
  <si>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</si>
  <si>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</si>
  <si>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</si>
  <si>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</si>
  <si>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</si>
  <si>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</si>
  <si>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</si>
  <si>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</si>
  <si>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</si>
  <si>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</si>
  <si>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</si>
  <si>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</si>
  <si>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</si>
  <si>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</si>
  <si>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</si>
  <si>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</si>
  <si>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</si>
  <si>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</si>
  <si>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</si>
  <si>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</si>
  <si>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</si>
  <si>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</si>
  <si>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</si>
  <si>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</si>
  <si>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</si>
  <si>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</si>
  <si>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</si>
  <si>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</si>
  <si>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</si>
  <si>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</si>
  <si>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</si>
  <si>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</si>
  <si>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</si>
  <si>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</si>
  <si>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</si>
  <si>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</si>
  <si>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</si>
  <si>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</si>
  <si>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</si>
  <si>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</si>
  <si>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</si>
  <si>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</si>
  <si>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</si>
  <si>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</si>
  <si>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</si>
  <si>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</si>
  <si>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</si>
  <si>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</si>
  <si>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</si>
  <si>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</si>
  <si>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</si>
  <si>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</si>
  <si>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</si>
  <si>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</si>
  <si>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</si>
  <si>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</si>
  <si>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</si>
  <si>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</si>
  <si>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</si>
  <si>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</si>
  <si>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</si>
  <si>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</si>
  <si>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</si>
  <si>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</si>
  <si>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</si>
  <si>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</si>
  <si>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</si>
  <si>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</si>
  <si>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</si>
  <si>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</si>
  <si>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</si>
  <si>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</si>
  <si>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</si>
  <si>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</si>
  <si>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</si>
  <si>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</si>
  <si>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</si>
  <si>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</si>
  <si>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</si>
  <si>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</si>
  <si>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</si>
  <si>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</si>
  <si>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</si>
  <si>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</si>
  <si>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</si>
  <si>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</si>
  <si>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</si>
  <si>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</si>
  <si>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</si>
  <si>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</si>
  <si>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</si>
  <si>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</si>
  <si>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</si>
  <si>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</si>
  <si>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</si>
  <si>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</si>
  <si>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</si>
  <si>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</si>
  <si>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</si>
  <si>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</si>
  <si>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</si>
  <si>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</si>
  <si>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</si>
  <si>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</si>
  <si>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</si>
  <si>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</si>
  <si>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</si>
  <si>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</si>
  <si>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</si>
  <si>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</si>
  <si>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</si>
  <si>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</si>
  <si>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</si>
  <si>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</si>
  <si>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</si>
  <si>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</si>
  <si>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</si>
  <si>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</si>
  <si>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</si>
  <si>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</si>
  <si>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</si>
  <si>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</si>
  <si>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</si>
  <si>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</si>
  <si>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</si>
  <si>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</si>
  <si>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</si>
  <si>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</si>
  <si>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</si>
  <si>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</si>
  <si>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</si>
  <si>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</si>
  <si>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</si>
  <si>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</si>
  <si>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</si>
  <si>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</si>
  <si>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</si>
  <si>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</si>
  <si>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</si>
  <si>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</si>
  <si>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</si>
  <si>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</si>
  <si>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</si>
  <si>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</si>
  <si>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</si>
  <si>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</si>
  <si>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</si>
  <si>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</si>
  <si>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</si>
  <si>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</si>
  <si>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</si>
  <si>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</si>
  <si>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</si>
  <si>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</si>
  <si>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</si>
  <si>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</si>
  <si>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</si>
  <si>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</si>
  <si>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</si>
  <si>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</si>
  <si>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</si>
  <si>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</si>
  <si>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</si>
  <si>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</si>
  <si>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</si>
  <si>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</si>
  <si>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</si>
  <si>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</si>
  <si>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</si>
  <si>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</si>
  <si>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</si>
  <si>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</si>
  <si>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</si>
  <si>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</si>
  <si>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</si>
  <si>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</si>
  <si>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</si>
  <si>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</si>
  <si>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</si>
  <si>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</si>
  <si>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</si>
  <si>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</si>
  <si>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</si>
  <si>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</si>
  <si>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</si>
  <si>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</si>
  <si>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</si>
  <si>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</si>
  <si>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</si>
  <si>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</si>
  <si>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</si>
  <si>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</si>
  <si>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</si>
  <si>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</si>
  <si>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</si>
  <si>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</si>
  <si>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</si>
  <si>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</si>
  <si>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</si>
  <si>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</si>
  <si>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</si>
  <si>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</si>
  <si>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</si>
  <si>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</si>
  <si>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</si>
  <si>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</si>
  <si>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</si>
  <si>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</si>
  <si>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</si>
  <si>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</si>
  <si>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</si>
  <si>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</si>
  <si>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</si>
  <si>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</si>
  <si>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</si>
  <si>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</si>
  <si>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</si>
  <si>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</si>
  <si>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</si>
  <si>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</si>
  <si>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</si>
  <si>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</si>
  <si>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</si>
  <si>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</si>
  <si>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</si>
  <si>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</si>
  <si>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</si>
  <si>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</si>
  <si>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</si>
  <si>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</si>
  <si>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</si>
  <si>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</si>
  <si>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</si>
  <si>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</si>
  <si>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</si>
  <si>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</si>
  <si>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</si>
  <si>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</si>
  <si>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</si>
  <si>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</si>
  <si>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</si>
  <si>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</si>
  <si>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</si>
  <si>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</si>
  <si>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</si>
  <si>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</si>
  <si>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</si>
  <si>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</si>
  <si>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</si>
  <si>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</si>
  <si>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</si>
  <si>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</si>
  <si>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</si>
  <si>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</si>
  <si>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</si>
  <si>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</si>
  <si>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</si>
  <si>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</si>
  <si>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</si>
  <si>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</si>
  <si>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</si>
  <si>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</si>
  <si>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</si>
  <si>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</si>
  <si>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</si>
  <si>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</si>
  <si>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</si>
  <si>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</si>
  <si>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</si>
  <si>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</si>
  <si>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</si>
  <si>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</si>
  <si>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</si>
  <si>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</si>
  <si>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</si>
  <si>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</si>
  <si>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</si>
  <si>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</si>
  <si>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</si>
  <si>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</si>
  <si>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</si>
  <si>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</si>
  <si>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</si>
  <si>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</si>
  <si>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</si>
  <si>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</si>
  <si>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</si>
  <si>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</si>
  <si>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</si>
  <si>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</si>
  <si>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</si>
  <si>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</si>
  <si>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</si>
  <si>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</si>
  <si>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</si>
  <si>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</si>
  <si>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</si>
  <si>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</si>
  <si>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</si>
  <si>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</si>
  <si>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</si>
  <si>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</si>
  <si>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</si>
  <si>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</si>
  <si>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</si>
  <si>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</si>
  <si>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</si>
  <si>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</si>
  <si>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</si>
  <si>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</si>
  <si>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</si>
  <si>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</si>
  <si>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</si>
  <si>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</si>
  <si>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</si>
  <si>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</si>
  <si>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</si>
  <si>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</si>
  <si>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</si>
  <si>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</si>
  <si>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</si>
  <si>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</si>
  <si>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</si>
  <si>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</si>
  <si>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</si>
  <si>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</si>
  <si>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</si>
  <si>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</si>
  <si>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</si>
  <si>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</si>
  <si>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</si>
  <si>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</si>
  <si>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</si>
  <si>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</si>
  <si>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</si>
  <si>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</si>
  <si>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</si>
  <si>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</si>
  <si>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</si>
  <si>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</si>
  <si>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</si>
  <si>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</si>
  <si>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</si>
  <si>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</si>
  <si>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</si>
  <si>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</si>
  <si>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</si>
  <si>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</si>
  <si>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</si>
  <si>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</si>
  <si>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</si>
  <si>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</si>
  <si>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</si>
  <si>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</si>
  <si>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</si>
  <si>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</si>
  <si>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</si>
  <si>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</si>
  <si>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</si>
  <si>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</si>
  <si>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</si>
  <si>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</si>
  <si>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</si>
  <si>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</si>
  <si>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</si>
  <si>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</si>
  <si>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</si>
  <si>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</si>
  <si>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</si>
  <si>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</si>
  <si>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</si>
  <si>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</si>
  <si>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</si>
  <si>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</si>
  <si>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</si>
  <si>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</si>
  <si>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</si>
  <si>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</si>
  <si>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</si>
  <si>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</si>
  <si>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</si>
  <si>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</si>
  <si>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</si>
  <si>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</si>
  <si>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</si>
  <si>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</si>
  <si>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</si>
  <si>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</si>
  <si>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</si>
  <si>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</si>
  <si>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</si>
  <si>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</si>
  <si>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</si>
  <si>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</si>
  <si>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</si>
  <si>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</si>
  <si>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</si>
  <si>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</si>
  <si>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</si>
  <si>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</si>
  <si>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</si>
  <si>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</si>
  <si>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</si>
  <si>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</si>
  <si>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</si>
  <si>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</si>
  <si>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</si>
  <si>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</si>
  <si>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</si>
  <si>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</si>
  <si>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</si>
  <si>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</si>
  <si>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</si>
  <si>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</si>
  <si>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</si>
  <si>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</si>
  <si>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</si>
  <si>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</si>
  <si>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</si>
  <si>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</si>
  <si>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</si>
  <si>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</si>
  <si>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</si>
  <si>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</si>
  <si>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</si>
  <si>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</si>
  <si>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</si>
  <si>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</si>
  <si>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</si>
  <si>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</si>
  <si>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</si>
  <si>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</si>
  <si>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</si>
  <si>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</si>
  <si>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</si>
  <si>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</si>
  <si>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</si>
  <si>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</si>
  <si>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</si>
  <si>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</si>
  <si>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</si>
  <si>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</si>
  <si>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</si>
  <si>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</si>
  <si>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</si>
  <si>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</si>
  <si>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</si>
  <si>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</si>
  <si>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</si>
  <si>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</si>
  <si>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</si>
  <si>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</si>
  <si>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</si>
  <si>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</si>
  <si>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</si>
  <si>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</si>
  <si>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</si>
  <si>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</si>
  <si>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</si>
  <si>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</si>
  <si>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</si>
  <si>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</si>
  <si>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</si>
  <si>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</si>
  <si>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</si>
  <si>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</si>
  <si>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</si>
  <si>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</si>
  <si>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</si>
  <si>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</si>
  <si>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</si>
  <si>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</si>
  <si>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</si>
  <si>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</si>
  <si>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</si>
  <si>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</si>
  <si>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</si>
  <si>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</si>
  <si>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</si>
  <si>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</si>
  <si>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</si>
  <si>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</si>
  <si>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</si>
  <si>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</si>
  <si>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</si>
  <si>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</si>
  <si>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</si>
  <si>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</si>
  <si>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</si>
  <si>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</si>
  <si>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</si>
  <si>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</si>
  <si>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</si>
  <si>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</si>
  <si>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</si>
  <si>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</si>
  <si>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</si>
  <si>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</si>
  <si>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</si>
  <si>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</si>
  <si>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</si>
  <si>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</si>
  <si>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</si>
  <si>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</si>
  <si>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</si>
  <si>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</si>
  <si>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</si>
  <si>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</si>
  <si>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</si>
  <si>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</si>
  <si>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</si>
  <si>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</si>
  <si>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</si>
  <si>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</si>
  <si>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</si>
  <si>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</si>
  <si>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</si>
  <si>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</si>
  <si>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</si>
  <si>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</si>
  <si>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</si>
  <si>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</si>
  <si>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</si>
  <si>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</si>
  <si>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</si>
  <si>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</si>
  <si>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</si>
  <si>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</si>
  <si>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</si>
  <si>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</si>
  <si>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</si>
  <si>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</si>
  <si>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</si>
  <si>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</si>
  <si>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</si>
  <si>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</si>
  <si>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</si>
  <si>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</si>
  <si>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</si>
  <si>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</si>
  <si>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</si>
  <si>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</si>
  <si>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</si>
  <si>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</si>
  <si>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</si>
  <si>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</si>
  <si>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</si>
  <si>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</si>
  <si>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</si>
  <si>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</si>
  <si>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</si>
  <si>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</si>
  <si>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</si>
  <si>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</si>
  <si>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</si>
  <si>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</si>
  <si>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</si>
  <si>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</si>
  <si>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</si>
  <si>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</si>
  <si>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</si>
  <si>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</si>
  <si>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</si>
  <si>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</si>
  <si>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</si>
  <si>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</si>
  <si>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</si>
  <si>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</si>
  <si>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</si>
  <si>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</si>
  <si>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</si>
  <si>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</si>
  <si>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</si>
  <si>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</si>
  <si>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</si>
  <si>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</si>
  <si>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</si>
  <si>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</si>
  <si>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</si>
  <si>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</si>
  <si>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</si>
  <si>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</si>
  <si>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</si>
  <si>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</si>
  <si>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</si>
  <si>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</si>
  <si>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</si>
  <si>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</si>
  <si>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</si>
  <si>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</si>
  <si>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</si>
  <si>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</si>
  <si>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</si>
  <si>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</si>
  <si>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</si>
  <si>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</si>
  <si>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</si>
  <si>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</si>
  <si>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</si>
  <si>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</si>
  <si>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</si>
  <si>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</si>
  <si>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</si>
  <si>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</si>
  <si>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</si>
  <si>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</si>
  <si>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</si>
  <si>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</si>
  <si>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</si>
  <si>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</si>
  <si>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</si>
  <si>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</si>
  <si>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</si>
  <si>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</si>
  <si>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</si>
  <si>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</si>
  <si>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</si>
  <si>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</si>
  <si>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</si>
  <si>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</si>
  <si>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</si>
  <si>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</si>
  <si>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</si>
  <si>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</si>
  <si>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</si>
  <si>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</si>
  <si>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</si>
  <si>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</si>
  <si>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</si>
  <si>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</si>
  <si>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</si>
  <si>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</si>
  <si>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</si>
  <si>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</si>
  <si>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</si>
  <si>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</si>
  <si>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</si>
  <si>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</si>
  <si>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</si>
  <si>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</si>
  <si>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</si>
  <si>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</si>
  <si>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</si>
  <si>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</si>
  <si>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</si>
  <si>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</si>
  <si>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</si>
  <si>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</si>
  <si>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</si>
  <si>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</si>
  <si>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</si>
  <si>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</si>
  <si>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</si>
  <si>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</si>
  <si>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</si>
  <si>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</si>
  <si>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</si>
  <si>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</si>
  <si>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</si>
  <si>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</si>
  <si>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</si>
  <si>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</si>
  <si>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</si>
  <si>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</si>
  <si>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</si>
  <si>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</si>
  <si>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</si>
  <si>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</si>
  <si>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</si>
  <si>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</si>
  <si>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</si>
  <si>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</si>
  <si>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</si>
  <si>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</si>
  <si>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</si>
  <si>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</si>
  <si>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</si>
  <si>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</si>
  <si>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</si>
  <si>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</si>
  <si>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</si>
  <si>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</si>
  <si>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</si>
  <si>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</si>
  <si>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</si>
  <si>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</si>
  <si>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</si>
  <si>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</si>
  <si>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</si>
  <si>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</si>
  <si>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</si>
  <si>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</si>
  <si>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</si>
  <si>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</si>
  <si>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</si>
  <si>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</si>
  <si>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</si>
  <si>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</si>
  <si>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</si>
  <si>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</si>
  <si>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</si>
  <si>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</si>
  <si>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</si>
  <si>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</si>
  <si>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</si>
  <si>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</si>
  <si>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</si>
  <si>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</si>
  <si>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</si>
  <si>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</si>
  <si>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</si>
  <si>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</si>
  <si>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</si>
  <si>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</si>
  <si>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</si>
  <si>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</si>
  <si>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</si>
  <si>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</si>
  <si>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</si>
  <si>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</si>
  <si>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</si>
  <si>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</si>
  <si>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</si>
  <si>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</si>
  <si>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</si>
  <si>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</si>
  <si>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</si>
  <si>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</si>
  <si>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</si>
  <si>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</si>
  <si>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</si>
  <si>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</si>
  <si>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</si>
  <si>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</si>
  <si>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</si>
  <si>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</si>
  <si>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</si>
  <si>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</si>
  <si>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</si>
  <si>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</si>
  <si>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</si>
  <si>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</si>
  <si>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</si>
  <si>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</si>
  <si>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</si>
  <si>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</si>
  <si>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</si>
  <si>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</si>
  <si>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</si>
  <si>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</si>
  <si>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</si>
  <si>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</si>
  <si>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</si>
  <si>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</si>
  <si>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</si>
  <si>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</si>
  <si>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</si>
  <si>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</si>
  <si>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</si>
  <si>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</si>
  <si>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</si>
  <si>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</si>
  <si>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</si>
  <si>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</si>
  <si>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</si>
  <si>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</si>
  <si>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</si>
  <si>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</si>
  <si>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</si>
  <si>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</si>
  <si>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</si>
  <si>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</si>
  <si>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</si>
  <si>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</si>
  <si>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</si>
  <si>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</si>
  <si>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</si>
  <si>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</si>
  <si>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</si>
  <si>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</si>
  <si>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</si>
  <si>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</si>
  <si>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</si>
  <si>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</si>
  <si>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</si>
  <si>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</si>
  <si>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</si>
  <si>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</si>
  <si>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</si>
  <si>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</si>
  <si>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</si>
  <si>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</si>
  <si>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</si>
  <si>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</si>
  <si>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</si>
  <si>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</si>
  <si>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</si>
  <si>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</si>
  <si>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</si>
  <si>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</si>
  <si>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</si>
  <si>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</si>
  <si>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</si>
  <si>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</si>
  <si>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</si>
  <si>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</si>
  <si>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</si>
  <si>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</si>
  <si>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</si>
  <si>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</si>
  <si>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</si>
  <si>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</si>
  <si>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</si>
  <si>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</si>
  <si>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</si>
  <si>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</si>
  <si>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</si>
  <si>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</si>
  <si>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</si>
  <si>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</si>
  <si>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</si>
  <si>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</si>
  <si>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</si>
  <si>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</si>
  <si>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</si>
  <si>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</si>
  <si>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</si>
  <si>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</si>
  <si>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</si>
  <si>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</si>
  <si>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</si>
  <si>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</si>
  <si>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</si>
  <si>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</si>
  <si>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</si>
  <si>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</si>
  <si>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</si>
  <si>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</si>
  <si>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</si>
  <si>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</si>
  <si>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</si>
  <si>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</si>
  <si>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</si>
  <si>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</si>
  <si>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</si>
  <si>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</si>
  <si>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</si>
  <si>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</si>
  <si>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</si>
  <si>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</si>
  <si>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</si>
  <si>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</si>
  <si>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</si>
  <si>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</si>
  <si>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</si>
  <si>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</si>
  <si>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</si>
  <si>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</si>
  <si>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</si>
  <si>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</si>
  <si>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</si>
  <si>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</si>
  <si>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</si>
  <si>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</si>
  <si>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</si>
  <si>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</si>
  <si>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</si>
  <si>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</si>
  <si>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</si>
  <si>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</si>
  <si>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</si>
  <si>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</si>
  <si>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</si>
  <si>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</si>
  <si>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</si>
  <si>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</si>
  <si>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</si>
  <si>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</si>
  <si>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</si>
  <si>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</si>
  <si>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</si>
  <si>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</si>
  <si>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</si>
  <si>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</si>
  <si>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</si>
  <si>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</si>
  <si>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</si>
  <si>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</si>
  <si>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</si>
  <si>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</si>
  <si>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</si>
  <si>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</si>
  <si>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</si>
  <si>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</si>
  <si>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</si>
  <si>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</si>
  <si>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</si>
  <si>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</si>
  <si>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</si>
  <si>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</si>
  <si>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</si>
  <si>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</si>
  <si>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</si>
  <si>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</si>
  <si>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</si>
  <si>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</si>
  <si>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</si>
  <si>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</si>
  <si>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</si>
  <si>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</si>
  <si>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</si>
  <si>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</si>
  <si>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</si>
  <si>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</si>
  <si>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</si>
  <si>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</si>
  <si>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</si>
  <si>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</si>
  <si>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</si>
  <si>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</si>
  <si>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</si>
  <si>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</si>
  <si>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</si>
  <si>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</si>
  <si>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</si>
  <si>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</si>
  <si>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</si>
  <si>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</si>
  <si>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</si>
  <si>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</si>
  <si>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</si>
  <si>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</si>
  <si>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</si>
  <si>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</si>
  <si>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</si>
  <si>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</si>
  <si>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</si>
  <si>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</si>
  <si>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</si>
  <si>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</si>
  <si>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</si>
  <si>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</si>
  <si>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</si>
  <si>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</si>
  <si>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</si>
  <si>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</si>
  <si>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</si>
  <si>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</si>
  <si>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</si>
  <si>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</si>
  <si>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</si>
  <si>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</si>
  <si>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</si>
  <si>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</si>
  <si>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</si>
  <si>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</si>
  <si>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</si>
  <si>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</si>
  <si>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</si>
  <si>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</si>
  <si>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</si>
  <si>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</si>
  <si>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</si>
  <si>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</si>
  <si>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</si>
  <si>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</si>
  <si>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</si>
  <si>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</si>
  <si>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</si>
  <si>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</si>
  <si>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</si>
  <si>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</si>
  <si>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</si>
  <si>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</si>
  <si>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</si>
  <si>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</si>
  <si>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</si>
  <si>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</si>
  <si>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</si>
  <si>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</si>
  <si>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</si>
  <si>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</si>
  <si>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</si>
  <si>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</si>
  <si>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</si>
  <si>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</si>
  <si>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</si>
  <si>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</si>
  <si>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</si>
  <si>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</si>
  <si>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</si>
  <si>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</si>
  <si>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</si>
  <si>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</si>
  <si>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</si>
  <si>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</si>
  <si>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</si>
  <si>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</si>
  <si>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</si>
  <si>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</si>
  <si>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</si>
  <si>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</si>
  <si>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</si>
  <si>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</si>
  <si>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</si>
  <si>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</si>
  <si>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</si>
  <si>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</si>
  <si>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</si>
  <si>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</si>
  <si>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</si>
  <si>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</si>
  <si>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</si>
  <si>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</si>
  <si>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</si>
  <si>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</si>
  <si>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</si>
  <si>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</si>
  <si>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</si>
  <si>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</si>
  <si>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</si>
  <si>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</si>
  <si>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</si>
  <si>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</si>
  <si>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</si>
  <si>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</si>
  <si>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</si>
  <si>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</si>
  <si>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</si>
  <si>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</si>
  <si>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</si>
  <si>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</si>
  <si>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</si>
  <si>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</si>
  <si>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</si>
  <si>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</si>
  <si>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</si>
  <si>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</si>
  <si>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</si>
  <si>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</si>
  <si>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</si>
  <si>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</si>
  <si>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</si>
  <si>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</si>
  <si>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</si>
  <si>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</si>
  <si>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</si>
  <si>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</si>
  <si>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</si>
  <si>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</si>
  <si>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</si>
  <si>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</si>
  <si>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</si>
  <si>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</si>
  <si>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</si>
  <si>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</si>
  <si>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</si>
  <si>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</si>
  <si>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</si>
  <si>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</si>
  <si>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</si>
  <si>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</si>
  <si>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</si>
  <si>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</si>
  <si>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</si>
  <si>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</si>
  <si>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</si>
  <si>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</si>
  <si>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</si>
  <si>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</si>
  <si>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</si>
  <si>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</si>
  <si>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</si>
  <si>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</si>
  <si>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</si>
  <si>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</si>
  <si>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</si>
  <si>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</si>
  <si>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</si>
  <si>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</si>
  <si>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</si>
  <si>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</si>
  <si>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</si>
  <si>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</si>
  <si>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</si>
  <si>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</si>
  <si>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</si>
  <si>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</si>
  <si>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</si>
  <si>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</si>
  <si>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</si>
  <si>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</si>
  <si>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</si>
  <si>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</si>
  <si>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</si>
  <si>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</si>
  <si>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</si>
  <si>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</si>
  <si>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</si>
  <si>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</si>
  <si>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</si>
  <si>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</si>
  <si>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</si>
  <si>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</si>
  <si>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</si>
  <si>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</si>
  <si>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</si>
  <si>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</si>
  <si>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</si>
  <si>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</si>
  <si>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</si>
  <si>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</si>
  <si>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</si>
  <si>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</si>
  <si>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</si>
  <si>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</si>
  <si>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</si>
  <si>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</si>
  <si>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</si>
  <si>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</si>
  <si>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</si>
  <si>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</si>
  <si>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</si>
  <si>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</si>
  <si>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</si>
  <si>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</si>
  <si>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</si>
  <si>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</si>
  <si>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</si>
  <si>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</si>
  <si>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</si>
  <si>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</si>
  <si>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</si>
  <si>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</si>
  <si>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</si>
  <si>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</si>
  <si>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</si>
  <si>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</si>
  <si>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</si>
  <si>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</si>
  <si>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</si>
  <si>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</si>
  <si>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</si>
  <si>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</si>
  <si>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</si>
  <si>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</si>
  <si>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</si>
  <si>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</si>
  <si>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</si>
  <si>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</si>
  <si>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</si>
  <si>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</si>
  <si>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</si>
  <si>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</si>
  <si>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</si>
  <si>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</si>
  <si>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</si>
  <si>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</si>
  <si>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</si>
  <si>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</si>
  <si>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</si>
  <si>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</si>
  <si>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</si>
  <si>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</si>
  <si>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</si>
  <si>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</si>
  <si>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</si>
  <si>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</si>
  <si>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</si>
  <si>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</si>
  <si>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</si>
  <si>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</si>
  <si>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</si>
  <si>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</si>
  <si>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</si>
  <si>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</si>
  <si>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</si>
  <si>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</si>
  <si>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</si>
  <si>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</si>
  <si>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</si>
  <si>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</si>
  <si>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</si>
  <si>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</si>
  <si>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</si>
  <si>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</si>
  <si>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</si>
  <si>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</si>
  <si>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</si>
  <si>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</si>
  <si>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</si>
  <si>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</si>
  <si>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</si>
  <si>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</si>
  <si>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</si>
  <si>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</si>
  <si>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</si>
  <si>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</si>
  <si>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</si>
  <si>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</si>
  <si>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</si>
  <si>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</si>
  <si>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</si>
  <si>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</si>
  <si>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</si>
  <si>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</si>
  <si>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</si>
  <si>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</si>
  <si>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</si>
  <si>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</si>
  <si>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</si>
  <si>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</si>
  <si>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</si>
  <si>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</si>
  <si>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</si>
  <si>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</si>
  <si>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</si>
  <si>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</si>
  <si>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</si>
  <si>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</si>
  <si>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</si>
  <si>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</si>
  <si>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</si>
  <si>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</si>
  <si>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</si>
  <si>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</si>
  <si>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</si>
  <si>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</si>
  <si>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</si>
  <si>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</si>
  <si>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</si>
  <si>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</si>
  <si>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</si>
  <si>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</si>
  <si>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</si>
  <si>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</si>
  <si>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</si>
  <si>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</si>
  <si>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</si>
  <si>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</si>
  <si>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</si>
  <si>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</si>
  <si>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</si>
  <si>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</si>
  <si>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</si>
  <si>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</si>
  <si>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</si>
  <si>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</si>
  <si>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</si>
  <si>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</si>
  <si>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</si>
  <si>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</si>
  <si>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</si>
  <si>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</si>
  <si>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</si>
  <si>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</si>
  <si>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</si>
  <si>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</si>
  <si>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</si>
  <si>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</si>
  <si>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</si>
  <si>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</si>
  <si>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</si>
  <si>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</si>
  <si>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</si>
  <si>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</si>
  <si>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</si>
  <si>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</si>
  <si>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</si>
  <si>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</si>
  <si>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</si>
  <si>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</si>
  <si>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</si>
  <si>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</si>
  <si>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</si>
  <si>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</si>
  <si>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</si>
  <si>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</si>
  <si>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</si>
  <si>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</si>
  <si>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</si>
  <si>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</si>
  <si>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</si>
  <si>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</si>
  <si>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</si>
  <si>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</si>
  <si>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</si>
  <si>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</si>
  <si>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</si>
  <si>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</si>
  <si>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</si>
  <si>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</si>
  <si>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</si>
  <si>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</si>
  <si>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</si>
  <si>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</si>
  <si>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</si>
  <si>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</si>
  <si>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</si>
  <si>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</si>
  <si>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</si>
  <si>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</si>
  <si>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</si>
  <si>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</si>
  <si>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</si>
  <si>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</si>
  <si>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</si>
  <si>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</si>
  <si>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</si>
  <si>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</si>
  <si>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</si>
  <si>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</si>
  <si>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</si>
  <si>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</si>
  <si>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</si>
  <si>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</si>
  <si>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</si>
  <si>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</si>
  <si>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</si>
  <si>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</si>
  <si>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</si>
  <si>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</si>
  <si>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</si>
  <si>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</si>
  <si>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</si>
  <si>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</si>
  <si>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</si>
  <si>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</si>
  <si>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</si>
  <si>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</si>
  <si>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</si>
  <si>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</si>
  <si>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</si>
  <si>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</si>
  <si>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</si>
  <si>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</si>
  <si>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</si>
  <si>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</si>
  <si>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</si>
  <si>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</si>
  <si>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</si>
  <si>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</si>
  <si>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</si>
  <si>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</si>
  <si>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</si>
  <si>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</si>
  <si>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</si>
  <si>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</si>
  <si>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</si>
  <si>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</si>
  <si>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</si>
  <si>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</si>
  <si>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</si>
  <si>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</si>
  <si>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</si>
  <si>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</si>
  <si>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</si>
  <si>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</si>
  <si>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</si>
  <si>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</si>
  <si>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</si>
  <si>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</si>
  <si>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</si>
  <si>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</si>
  <si>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</si>
  <si>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</si>
  <si>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</si>
  <si>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</si>
  <si>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</si>
  <si>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</si>
  <si>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</si>
  <si>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</si>
  <si>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</si>
  <si>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</si>
  <si>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</si>
  <si>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</si>
  <si>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</si>
  <si>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</si>
  <si>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</si>
  <si>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</si>
  <si>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</si>
  <si>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</si>
  <si>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</si>
  <si>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</si>
  <si>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</si>
  <si>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</si>
  <si>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</si>
  <si>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</si>
  <si>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</si>
  <si>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</si>
  <si>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</si>
  <si>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</si>
  <si>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</si>
  <si>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</si>
  <si>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</si>
  <si>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</si>
  <si>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</si>
  <si>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</si>
  <si>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</si>
  <si>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</si>
  <si>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</si>
  <si>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</si>
  <si>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</si>
  <si>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</si>
  <si>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</si>
  <si>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</si>
  <si>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</si>
  <si>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</si>
  <si>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</si>
  <si>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</si>
  <si>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</si>
  <si>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</si>
  <si>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</si>
  <si>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</si>
  <si>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</si>
  <si>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</si>
  <si>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</si>
  <si>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</si>
  <si>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</si>
  <si>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</si>
  <si>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</si>
  <si>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</si>
  <si>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</si>
  <si>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</si>
  <si>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</si>
  <si>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</si>
  <si>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</si>
  <si>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</si>
  <si>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</si>
  <si>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</si>
  <si>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</si>
  <si>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</si>
  <si>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</si>
  <si>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</si>
  <si>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</si>
  <si>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</si>
  <si>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</si>
  <si>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</si>
  <si>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</si>
  <si>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</si>
  <si>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</si>
  <si>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</si>
  <si>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</si>
  <si>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</si>
  <si>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</si>
  <si>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</si>
  <si>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</si>
  <si>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</si>
  <si>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</si>
  <si>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</si>
  <si>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</si>
  <si>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</si>
  <si>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</si>
  <si>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</si>
  <si>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</si>
  <si>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</si>
  <si>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</si>
  <si>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</si>
  <si>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</si>
  <si>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</si>
  <si>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</si>
  <si>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</si>
  <si>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</si>
  <si>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</si>
  <si>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</si>
  <si>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</si>
  <si>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</si>
  <si>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</si>
  <si>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</si>
  <si>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</si>
  <si>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</si>
  <si>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</si>
  <si>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</si>
  <si>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</si>
  <si>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</si>
  <si>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</si>
  <si>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</si>
  <si>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</si>
  <si>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</si>
  <si>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</si>
  <si>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</si>
  <si>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</si>
  <si>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</si>
  <si>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</si>
  <si>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</si>
  <si>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</si>
  <si>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</si>
  <si>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</si>
  <si>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</si>
  <si>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</si>
  <si>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</si>
  <si>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</si>
  <si>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</si>
  <si>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</si>
  <si>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</si>
  <si>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</si>
  <si>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</si>
  <si>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</si>
  <si>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</si>
  <si>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</si>
  <si>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</si>
  <si>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</si>
  <si>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</si>
  <si>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</si>
  <si>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</si>
  <si>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</si>
  <si>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</si>
  <si>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</si>
  <si>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</si>
  <si>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</si>
  <si>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</si>
  <si>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</si>
  <si>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</si>
  <si>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</si>
  <si>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</si>
  <si>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</si>
  <si>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</si>
  <si>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</si>
  <si>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</si>
  <si>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</si>
  <si>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</si>
  <si>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</si>
  <si>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</si>
  <si>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</si>
  <si>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</si>
  <si>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</si>
  <si>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</si>
  <si>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</si>
  <si>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</si>
  <si>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</si>
  <si>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</si>
  <si>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</si>
  <si>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</si>
  <si>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</si>
  <si>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</si>
  <si>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</si>
  <si>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</si>
  <si>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</si>
  <si>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</si>
  <si>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</si>
  <si>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</si>
  <si>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</si>
  <si>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</si>
  <si>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</si>
  <si>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</si>
  <si>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</si>
  <si>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</si>
  <si>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</si>
  <si>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</si>
  <si>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</si>
  <si>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</si>
  <si>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</si>
  <si>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</si>
  <si>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</si>
  <si>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</si>
  <si>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</si>
  <si>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</si>
  <si>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</si>
  <si>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</si>
  <si>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</si>
  <si>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</si>
  <si>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</si>
  <si>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</si>
  <si>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</si>
  <si>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</si>
  <si>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</si>
  <si>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</si>
  <si>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</si>
  <si>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</si>
  <si>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</si>
  <si>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</si>
  <si>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</si>
  <si>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</si>
  <si>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</si>
  <si>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</si>
  <si>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</si>
  <si>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</si>
  <si>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</si>
  <si>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</si>
  <si>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</si>
  <si>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</si>
  <si>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</si>
  <si>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</si>
  <si>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</si>
  <si>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</si>
  <si>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</si>
  <si>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</si>
  <si>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</si>
  <si>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</si>
  <si>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</si>
  <si>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</si>
  <si>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</si>
  <si>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</si>
  <si>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</si>
  <si>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</si>
  <si>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</si>
  <si>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</si>
  <si>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</si>
  <si>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</si>
  <si>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</si>
  <si>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</si>
  <si>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</si>
  <si>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</si>
  <si>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</si>
  <si>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</si>
  <si>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</si>
  <si>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</si>
  <si>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</si>
  <si>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</si>
  <si>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</si>
  <si>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</si>
  <si>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</si>
  <si>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</si>
  <si>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</si>
  <si>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</si>
  <si>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</si>
  <si>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</si>
  <si>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</si>
  <si>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</si>
  <si>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</si>
  <si>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</si>
  <si>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</si>
  <si>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</si>
  <si>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</si>
  <si>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</si>
  <si>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</si>
  <si>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</si>
  <si>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</si>
  <si>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</si>
  <si>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</si>
  <si>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</si>
  <si>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</si>
  <si>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</si>
  <si>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</si>
  <si>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</si>
  <si>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</si>
  <si>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</si>
  <si>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</si>
  <si>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</si>
  <si>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</si>
  <si>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</si>
  <si>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</si>
  <si>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</si>
  <si>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</si>
  <si>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</si>
  <si>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</si>
  <si>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</si>
  <si>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</si>
  <si>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</si>
  <si>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</si>
  <si>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</si>
  <si>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</si>
  <si>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</si>
  <si>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</si>
  <si>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</si>
  <si>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</si>
  <si>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</si>
  <si>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</si>
  <si>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</si>
  <si>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</si>
  <si>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</si>
  <si>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</si>
  <si>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</si>
  <si>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</si>
  <si>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</si>
  <si>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</si>
  <si>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</si>
  <si>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</si>
  <si>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</si>
  <si>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</si>
  <si>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</si>
  <si>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</si>
  <si>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</si>
  <si>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</si>
  <si>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</si>
  <si>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</si>
  <si>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</si>
  <si>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</si>
  <si>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</si>
  <si>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</si>
  <si>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</si>
  <si>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</si>
  <si>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</si>
  <si>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</si>
  <si>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</si>
  <si>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</si>
  <si>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</si>
  <si>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</si>
  <si>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</si>
  <si>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</si>
  <si>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</si>
  <si>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</si>
  <si>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</si>
  <si>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</si>
  <si>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</si>
  <si>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</si>
  <si>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</si>
  <si>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</si>
  <si>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</si>
  <si>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</si>
  <si>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</si>
  <si>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</si>
  <si>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</si>
  <si>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</si>
  <si>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</si>
  <si>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</si>
  <si>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</si>
  <si>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</si>
  <si>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</si>
  <si>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</si>
  <si>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</si>
  <si>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</si>
  <si>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</si>
  <si>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</si>
  <si>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</si>
  <si>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</si>
  <si>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</si>
  <si>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</si>
  <si>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</si>
  <si>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</si>
  <si>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</si>
  <si>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</si>
  <si>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</si>
  <si>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</si>
  <si>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</si>
  <si>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</si>
  <si>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</si>
  <si>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</si>
  <si>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</si>
  <si>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</si>
  <si>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</si>
  <si>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</si>
  <si>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</si>
  <si>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</si>
  <si>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</si>
  <si>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</si>
  <si>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</si>
  <si>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</si>
  <si>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</si>
  <si>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</si>
  <si>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</si>
  <si>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</si>
  <si>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</si>
  <si>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</si>
  <si>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</si>
  <si>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</si>
  <si>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</si>
  <si>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</si>
  <si>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</si>
  <si>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</si>
  <si>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</si>
  <si>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</si>
  <si>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</si>
  <si>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</si>
  <si>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</si>
  <si>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</si>
  <si>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</si>
  <si>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</si>
  <si>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</si>
  <si>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</si>
  <si>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</si>
  <si>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</si>
  <si>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</si>
  <si>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</si>
  <si>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</si>
  <si>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</si>
  <si>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</si>
  <si>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</si>
  <si>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</si>
  <si>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</si>
  <si>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</si>
  <si>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</si>
  <si>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</si>
  <si>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</si>
  <si>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</si>
  <si>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</si>
  <si>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</si>
  <si>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</si>
  <si>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</si>
  <si>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</si>
  <si>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</si>
  <si>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</si>
  <si>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</si>
  <si>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</si>
  <si>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</si>
  <si>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</si>
  <si>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</si>
  <si>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</si>
  <si>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</si>
  <si>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</si>
  <si>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</si>
  <si>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</si>
  <si>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</si>
  <si>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</si>
  <si>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</si>
  <si>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</si>
  <si>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</si>
  <si>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</si>
  <si>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</si>
  <si>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</si>
  <si>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</si>
  <si>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</si>
  <si>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</si>
  <si>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</si>
  <si>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</si>
  <si>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</si>
  <si>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</si>
  <si>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</si>
  <si>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</si>
  <si>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</si>
  <si>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</si>
  <si>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</si>
  <si>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</si>
  <si>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</si>
  <si>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</si>
  <si>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</si>
  <si>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</si>
  <si>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</si>
  <si>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</si>
  <si>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</si>
  <si>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</si>
  <si>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</si>
  <si>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</si>
  <si>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</si>
  <si>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</si>
  <si>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</si>
  <si>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</si>
  <si>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</si>
  <si>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</si>
  <si>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</si>
  <si>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</si>
  <si>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</si>
  <si>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</si>
  <si>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</si>
  <si>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</si>
  <si>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</si>
  <si>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</si>
  <si>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</si>
  <si>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</si>
  <si>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</si>
  <si>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</si>
  <si>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</si>
  <si>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</si>
  <si>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</si>
  <si>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</si>
  <si>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</si>
  <si>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</si>
  <si>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</si>
  <si>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</si>
  <si>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</si>
  <si>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</si>
  <si>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</si>
  <si>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</si>
  <si>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</si>
  <si>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</si>
  <si>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</si>
  <si>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</si>
  <si>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</si>
  <si>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</si>
  <si>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</si>
  <si>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</si>
  <si>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</si>
  <si>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</si>
  <si>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</si>
  <si>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</si>
  <si>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</si>
  <si>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</si>
  <si>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</si>
  <si>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</si>
  <si>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</si>
  <si>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</si>
  <si>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</si>
  <si>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</si>
  <si>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</si>
  <si>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</si>
  <si>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</si>
  <si>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</si>
  <si>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</si>
  <si>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</si>
  <si>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</si>
  <si>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</si>
  <si>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</si>
  <si>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</si>
  <si>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</si>
  <si>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</si>
  <si>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</si>
  <si>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</si>
  <si>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</si>
  <si>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</si>
  <si>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</si>
  <si>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</si>
  <si>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</si>
  <si>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</si>
  <si>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</si>
  <si>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</si>
  <si>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</si>
  <si>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</si>
  <si>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</si>
  <si>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</si>
  <si>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</si>
  <si>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</si>
  <si>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</si>
  <si>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</si>
  <si>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</si>
  <si>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</si>
  <si>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</si>
  <si>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</si>
  <si>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</si>
  <si>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</si>
  <si>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</si>
  <si>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</si>
  <si>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</si>
  <si>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</si>
  <si>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</si>
  <si>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</si>
  <si>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</si>
  <si>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</si>
  <si>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</si>
  <si>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</si>
  <si>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</si>
  <si>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</si>
  <si>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</si>
  <si>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</si>
  <si>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</si>
  <si>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</si>
  <si>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</si>
  <si>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</si>
  <si>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</si>
  <si>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</si>
  <si>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</si>
  <si>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</si>
  <si>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</si>
  <si>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</si>
  <si>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</si>
  <si>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</si>
  <si>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</si>
  <si>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</si>
  <si>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</si>
  <si>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</si>
  <si>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</si>
  <si>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</si>
  <si>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</si>
  <si>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</si>
  <si>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</si>
  <si>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</si>
  <si>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</si>
  <si>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</si>
  <si>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</si>
  <si>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</si>
  <si>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</si>
  <si>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</si>
  <si>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</si>
  <si>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</si>
  <si>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</si>
  <si>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</si>
  <si>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</si>
  <si>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</si>
  <si>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</si>
  <si>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</si>
  <si>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</si>
  <si>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</si>
  <si>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</si>
  <si>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</si>
  <si>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</si>
  <si>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</si>
  <si>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</si>
  <si>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</si>
  <si>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</si>
  <si>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</si>
  <si>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</si>
  <si>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</si>
  <si>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</si>
  <si>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</si>
  <si>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</si>
  <si>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</si>
  <si>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</si>
  <si>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</si>
  <si>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</si>
  <si>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</si>
  <si>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</si>
  <si>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</si>
  <si>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</si>
  <si>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</si>
  <si>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</si>
  <si>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</si>
  <si>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</si>
  <si>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</si>
  <si>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</si>
  <si>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</si>
  <si>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</si>
  <si>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</si>
  <si>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</si>
  <si>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</si>
  <si>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</si>
  <si>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</si>
  <si>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</si>
  <si>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</si>
  <si>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</si>
  <si>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</si>
  <si>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</si>
  <si>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</si>
  <si>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</si>
  <si>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</si>
  <si>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</si>
  <si>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</si>
  <si>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</si>
  <si>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</si>
  <si>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</si>
  <si>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</si>
  <si>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</si>
  <si>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</si>
  <si>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</si>
  <si>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</si>
  <si>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</si>
  <si>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</si>
  <si>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</si>
  <si>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</si>
  <si>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</si>
  <si>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</si>
  <si>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</si>
  <si>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</si>
  <si>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</si>
  <si>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</si>
  <si>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</si>
  <si>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</si>
  <si>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</si>
  <si>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</si>
  <si>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</si>
  <si>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</si>
  <si>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</si>
  <si>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</si>
  <si>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</si>
  <si>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</si>
  <si>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</si>
  <si>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</si>
  <si>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</si>
  <si>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</si>
  <si>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</si>
  <si>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</si>
  <si>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</si>
  <si>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</si>
  <si>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</si>
  <si>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</si>
  <si>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</si>
  <si>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</si>
  <si>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</si>
  <si>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</si>
  <si>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</si>
  <si>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</si>
  <si>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</si>
  <si>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</si>
  <si>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</si>
  <si>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</si>
  <si>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</si>
  <si>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</si>
  <si>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</si>
  <si>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</si>
  <si>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</si>
  <si>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</si>
  <si>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</si>
  <si>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</si>
  <si>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</si>
  <si>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</si>
  <si>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</si>
  <si>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</si>
  <si>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</si>
  <si>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</si>
  <si>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</si>
  <si>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</si>
  <si>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</si>
  <si>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</si>
  <si>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</si>
  <si>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</si>
  <si>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</si>
  <si>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</si>
  <si>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</si>
  <si>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</si>
  <si>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</si>
  <si>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</si>
  <si>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</si>
  <si>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</si>
  <si>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</si>
  <si>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</si>
  <si>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</si>
  <si>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</si>
  <si>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</si>
  <si>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</si>
  <si>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</si>
  <si>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</si>
  <si>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</si>
  <si>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</si>
  <si>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</si>
  <si>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</si>
  <si>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</si>
  <si>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</si>
  <si>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</si>
  <si>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</si>
  <si>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</si>
  <si>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</si>
  <si>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</si>
  <si>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</si>
  <si>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</si>
  <si>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</si>
  <si>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</si>
  <si>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</si>
  <si>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</si>
  <si>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</si>
  <si>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</si>
  <si>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</si>
  <si>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</si>
  <si>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</si>
  <si>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</si>
  <si>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</si>
  <si>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</si>
  <si>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</si>
  <si>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</si>
  <si>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</si>
  <si>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</si>
  <si>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</si>
  <si>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</si>
  <si>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</si>
  <si>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</si>
  <si>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</si>
  <si>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</si>
  <si>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</si>
  <si>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</si>
  <si>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</si>
  <si>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</si>
  <si>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</si>
  <si>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</si>
  <si>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</si>
  <si>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</si>
  <si>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</si>
  <si>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</si>
  <si>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</si>
  <si>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</si>
  <si>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</si>
  <si>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</si>
  <si>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</si>
  <si>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</si>
  <si>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</si>
  <si>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</si>
  <si>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</si>
  <si>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</si>
  <si>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</si>
  <si>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</si>
  <si>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</si>
  <si>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</si>
  <si>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</si>
  <si>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</si>
  <si>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</si>
  <si>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</si>
  <si>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</si>
  <si>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</si>
  <si>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</si>
  <si>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</si>
  <si>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</si>
  <si>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</si>
  <si>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</si>
  <si>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</si>
  <si>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</si>
  <si>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</si>
  <si>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</si>
  <si>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</si>
  <si>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</si>
  <si>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</si>
  <si>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</si>
  <si>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</si>
  <si>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</si>
  <si>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</si>
  <si>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</si>
  <si>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</si>
  <si>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</si>
  <si>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</si>
  <si>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</si>
  <si>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</si>
  <si>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</si>
  <si>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</si>
  <si>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</si>
  <si>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</si>
  <si>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</si>
  <si>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</si>
  <si>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</si>
  <si>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</si>
  <si>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</si>
  <si>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</si>
  <si>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</si>
  <si>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</si>
  <si>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</si>
  <si>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</si>
  <si>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</si>
  <si>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</si>
  <si>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</si>
  <si>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</si>
  <si>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</si>
  <si>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</si>
  <si>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</si>
  <si>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</si>
  <si>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</si>
  <si>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</si>
  <si>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</si>
  <si>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</si>
  <si>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</si>
  <si>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</si>
  <si>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</si>
  <si>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</si>
  <si>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</si>
  <si>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</si>
  <si>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</si>
  <si>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</si>
  <si>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</si>
  <si>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</si>
  <si>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</si>
  <si>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</si>
  <si>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</si>
  <si>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</si>
  <si>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</si>
  <si>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</si>
  <si>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</si>
  <si>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</si>
  <si>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</si>
  <si>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</si>
  <si>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</si>
  <si>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</si>
  <si>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</si>
  <si>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</si>
  <si>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</si>
  <si>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</si>
  <si>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</si>
  <si>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</si>
  <si>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</si>
  <si>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</si>
  <si>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</si>
  <si>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</si>
  <si>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</si>
  <si>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</si>
  <si>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</si>
  <si>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</si>
  <si>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</si>
  <si>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</si>
  <si>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</si>
  <si>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</si>
  <si>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</si>
  <si>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</si>
  <si>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</si>
  <si>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</si>
  <si>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</si>
  <si>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</si>
  <si>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</si>
  <si>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</si>
  <si>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</si>
  <si>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</si>
  <si>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</si>
  <si>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</si>
  <si>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</si>
  <si>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</si>
  <si>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</si>
  <si>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</si>
  <si>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</si>
  <si>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</si>
  <si>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</si>
  <si>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</si>
  <si>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</si>
  <si>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</si>
  <si>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</si>
  <si>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</si>
  <si>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</si>
  <si>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</si>
  <si>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</si>
  <si>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</si>
  <si>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</si>
  <si>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</si>
  <si>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</si>
  <si>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</si>
  <si>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</si>
  <si>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</si>
  <si>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</si>
  <si>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</si>
  <si>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</si>
  <si>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</si>
  <si>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</si>
  <si>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</si>
  <si>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</si>
  <si>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</si>
  <si>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</si>
  <si>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</si>
  <si>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</si>
  <si>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</si>
  <si>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</si>
  <si>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</si>
  <si>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</si>
  <si>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</si>
  <si>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</si>
  <si>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</si>
  <si>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</si>
  <si>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</si>
  <si>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</si>
  <si>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</si>
  <si>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</si>
  <si>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</si>
  <si>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</si>
  <si>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</si>
  <si>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</si>
  <si>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</si>
  <si>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</si>
  <si>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</si>
  <si>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</si>
  <si>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</si>
  <si>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</si>
  <si>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</si>
  <si>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</si>
  <si>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</si>
  <si>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</si>
  <si>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</si>
  <si>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</si>
  <si>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</si>
  <si>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</si>
  <si>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</si>
  <si>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</si>
  <si>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</si>
  <si>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</si>
  <si>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</si>
  <si>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</si>
  <si>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</si>
  <si>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</si>
  <si>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</si>
  <si>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</si>
  <si>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</si>
  <si>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</si>
  <si>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</si>
  <si>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</si>
  <si>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</si>
  <si>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</si>
  <si>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</si>
  <si>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</si>
  <si>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</si>
  <si>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</si>
  <si>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</si>
  <si>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</si>
  <si>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</si>
  <si>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</si>
  <si>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</si>
  <si>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</si>
  <si>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</si>
  <si>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</si>
  <si>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</si>
  <si>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</si>
  <si>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</si>
  <si>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</si>
  <si>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</si>
  <si>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</si>
  <si>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</si>
  <si>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</si>
  <si>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</si>
  <si>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</si>
  <si>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</si>
  <si>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</si>
  <si>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</si>
  <si>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</si>
  <si>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</si>
  <si>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</si>
  <si>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</si>
  <si>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</si>
  <si>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</si>
  <si>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</si>
  <si>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</si>
  <si>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</si>
  <si>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</si>
  <si>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</si>
  <si>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</si>
  <si>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</si>
  <si>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</si>
  <si>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</si>
  <si>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</si>
  <si>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</si>
  <si>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</si>
  <si>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</si>
  <si>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</si>
  <si>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</si>
  <si>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</si>
  <si>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</si>
  <si>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</si>
  <si>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</si>
  <si>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</si>
  <si>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</si>
  <si>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</si>
  <si>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</si>
  <si>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</si>
  <si>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</si>
  <si>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</si>
  <si>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</si>
  <si>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</si>
  <si>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</si>
  <si>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</si>
  <si>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</si>
  <si>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</si>
  <si>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</si>
  <si>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</si>
  <si>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</si>
  <si>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</si>
  <si>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</si>
  <si>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</si>
  <si>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</si>
  <si>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</si>
  <si>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</si>
  <si>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</si>
  <si>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</si>
  <si>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</si>
  <si>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</si>
  <si>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</si>
  <si>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</si>
  <si>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</si>
  <si>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</si>
  <si>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</si>
  <si>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</si>
  <si>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</si>
  <si>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</si>
  <si>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</si>
  <si>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</si>
  <si>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</si>
  <si>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</si>
  <si>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</si>
  <si>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</si>
  <si>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</si>
  <si>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</si>
  <si>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</si>
  <si>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</si>
  <si>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</si>
  <si>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</si>
  <si>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</si>
  <si>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</si>
  <si>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</si>
  <si>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</si>
  <si>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</si>
  <si>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</si>
  <si>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</si>
  <si>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</si>
  <si>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</si>
  <si>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</si>
  <si>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</si>
  <si>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</si>
  <si>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</si>
  <si>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</si>
  <si>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</si>
  <si>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</si>
  <si>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</si>
  <si>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</si>
  <si>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</si>
  <si>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</si>
  <si>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</si>
  <si>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</si>
  <si>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</si>
  <si>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</si>
  <si>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</si>
  <si>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</si>
  <si>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</si>
  <si>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</si>
  <si>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</si>
  <si>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</si>
  <si>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</si>
  <si>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</si>
  <si>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</si>
  <si>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</si>
  <si>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</si>
  <si>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</si>
  <si>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</si>
  <si>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</si>
  <si>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</si>
  <si>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</si>
  <si>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</si>
  <si>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</si>
  <si>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</si>
  <si>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</si>
  <si>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</si>
  <si>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</si>
  <si>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</si>
  <si>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</si>
  <si>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</si>
  <si>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</si>
  <si>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</si>
  <si>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</si>
  <si>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</si>
  <si>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</si>
  <si>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</si>
  <si>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</si>
  <si>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</si>
  <si>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</si>
  <si>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</si>
  <si>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</si>
  <si>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</si>
  <si>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</si>
  <si>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</si>
  <si>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</si>
  <si>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</si>
  <si>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</si>
  <si>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</si>
  <si>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</si>
  <si>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</si>
  <si>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</si>
  <si>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</si>
  <si>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</si>
  <si>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</si>
  <si>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</si>
  <si>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</si>
  <si>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</si>
  <si>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</si>
  <si>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</si>
  <si>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</si>
  <si>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</si>
  <si>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</si>
  <si>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</si>
  <si>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</si>
  <si>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</si>
  <si>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</si>
  <si>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</si>
  <si>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</si>
  <si>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</si>
  <si>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</si>
  <si>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</si>
  <si>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</si>
  <si>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</si>
  <si>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</si>
  <si>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</si>
  <si>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</si>
  <si>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</si>
  <si>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</si>
  <si>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</si>
  <si>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</si>
  <si>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</si>
  <si>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</si>
  <si>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</si>
  <si>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</si>
  <si>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</si>
  <si>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</si>
  <si>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</si>
  <si>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</si>
  <si>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</si>
  <si>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</si>
  <si>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</si>
  <si>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</si>
  <si>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</si>
  <si>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</si>
  <si>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</si>
  <si>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</si>
  <si>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</si>
  <si>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</si>
  <si>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</si>
  <si>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</si>
  <si>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</si>
  <si>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</si>
  <si>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</si>
  <si>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</si>
  <si>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</si>
  <si>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</si>
  <si>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</si>
  <si>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</si>
  <si>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</si>
  <si>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</si>
  <si>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</si>
  <si>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</si>
  <si>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</si>
  <si>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</si>
  <si>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</si>
  <si>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</si>
  <si>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</si>
  <si>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</si>
  <si>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</si>
  <si>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</si>
  <si>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</si>
  <si>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</si>
  <si>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</si>
  <si>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</si>
  <si>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</si>
  <si>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</si>
  <si>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</si>
  <si>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</si>
  <si>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</si>
  <si>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</si>
  <si>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</si>
  <si>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</si>
  <si>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</si>
  <si>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</si>
  <si>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</si>
  <si>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</si>
  <si>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</si>
  <si>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</si>
  <si>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</si>
  <si>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</si>
  <si>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</si>
  <si>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</si>
  <si>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</si>
  <si>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</si>
  <si>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</si>
  <si>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</si>
  <si>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</si>
  <si>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</si>
  <si>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</si>
  <si>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</si>
  <si>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</si>
  <si>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</si>
  <si>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</si>
  <si>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</si>
  <si>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</si>
  <si>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</si>
  <si>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</si>
  <si>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</si>
  <si>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</si>
  <si>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</si>
  <si>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</si>
  <si>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</si>
  <si>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</si>
  <si>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</si>
  <si>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</si>
  <si>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</si>
  <si>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</si>
  <si>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</si>
  <si>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</si>
  <si>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</si>
  <si>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</si>
  <si>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</si>
  <si>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</si>
  <si>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</si>
  <si>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</si>
  <si>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</si>
  <si>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</si>
  <si>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</si>
  <si>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</si>
  <si>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</si>
  <si>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</si>
  <si>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</si>
  <si>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</si>
  <si>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</si>
  <si>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</si>
  <si>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</si>
  <si>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</si>
  <si>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</si>
  <si>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</si>
  <si>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</si>
  <si>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</si>
  <si>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</si>
  <si>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</si>
  <si>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</si>
  <si>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</si>
  <si>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</si>
  <si>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</si>
  <si>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</si>
  <si>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</si>
  <si>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</si>
  <si>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</si>
  <si>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</si>
  <si>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</si>
  <si>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</si>
  <si>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</si>
  <si>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</si>
  <si>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</si>
  <si>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</si>
  <si>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</si>
  <si>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</si>
  <si>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</si>
  <si>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</si>
  <si>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</si>
  <si>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</si>
  <si>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</si>
  <si>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</si>
  <si>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</si>
  <si>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</si>
  <si>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</si>
  <si>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</si>
  <si>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</si>
  <si>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</si>
  <si>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</si>
  <si>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</si>
  <si>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</si>
  <si>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</si>
  <si>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</si>
  <si>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</si>
  <si>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</si>
  <si>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</si>
  <si>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</si>
  <si>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</si>
  <si>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</si>
  <si>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</si>
  <si>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</si>
  <si>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</si>
  <si>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</si>
  <si>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</si>
  <si>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</si>
  <si>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</si>
  <si>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</si>
  <si>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</si>
  <si>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</si>
  <si>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</si>
  <si>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</si>
  <si>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</si>
  <si>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</si>
  <si>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</si>
  <si>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</si>
  <si>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</si>
  <si>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</si>
  <si>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</si>
  <si>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</si>
  <si>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</si>
  <si>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</si>
  <si>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</si>
  <si>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</si>
  <si>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</si>
  <si>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</si>
  <si>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</si>
  <si>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</si>
  <si>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</si>
  <si>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</si>
  <si>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</si>
  <si>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</si>
  <si>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</si>
  <si>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</si>
  <si>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</si>
  <si>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</si>
  <si>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</si>
  <si>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</si>
  <si>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</si>
  <si>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</si>
  <si>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</si>
  <si>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</si>
  <si>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</si>
  <si>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</si>
  <si>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</si>
  <si>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</si>
  <si>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</si>
  <si>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</si>
  <si>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</si>
  <si>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</si>
  <si>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</si>
  <si>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</si>
  <si>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</si>
  <si>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</si>
  <si>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</si>
  <si>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</si>
  <si>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</si>
  <si>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</si>
  <si>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</si>
  <si>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</si>
  <si>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</si>
  <si>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</si>
  <si>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</si>
  <si>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</si>
  <si>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</si>
  <si>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</si>
  <si>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</si>
  <si>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</si>
  <si>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</si>
  <si>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</si>
  <si>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</si>
  <si>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</si>
  <si>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</si>
  <si>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</si>
  <si>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</si>
  <si>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</si>
  <si>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</si>
  <si>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</si>
  <si>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</si>
  <si>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</si>
  <si>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</si>
  <si>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</si>
  <si>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</si>
  <si>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</si>
  <si>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</si>
  <si>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</si>
  <si>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</si>
  <si>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</si>
  <si>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</si>
  <si>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</si>
  <si>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</si>
  <si>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</si>
  <si>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</si>
  <si>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</si>
  <si>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</si>
  <si>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</si>
  <si>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</si>
  <si>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</si>
  <si>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</si>
  <si>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</si>
  <si>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</si>
  <si>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</si>
  <si>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</si>
  <si>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</si>
  <si>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</si>
  <si>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</si>
  <si>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</si>
  <si>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</si>
  <si>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</si>
  <si>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</si>
  <si>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</si>
  <si>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</si>
  <si>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</si>
  <si>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</si>
  <si>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</si>
  <si>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</si>
  <si>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</si>
  <si>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</si>
  <si>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</si>
  <si>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</si>
  <si>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</si>
  <si>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</si>
  <si>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</si>
  <si>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</si>
  <si>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</si>
  <si>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</si>
  <si>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</si>
  <si>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</si>
  <si>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</si>
  <si>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</si>
  <si>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</si>
  <si>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</si>
  <si>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</si>
  <si>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</si>
  <si>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</si>
  <si>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</si>
  <si>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</si>
  <si>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</si>
  <si>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</si>
  <si>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</si>
  <si>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</si>
  <si>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</si>
  <si>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</si>
  <si>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</si>
  <si>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</si>
  <si>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</si>
  <si>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</si>
  <si>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</si>
  <si>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</si>
  <si>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</si>
  <si>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</si>
  <si>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</si>
  <si>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</si>
  <si>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</si>
  <si>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</si>
  <si>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</si>
  <si>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</si>
  <si>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</si>
  <si>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</si>
  <si>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</si>
  <si>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</si>
  <si>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</si>
  <si>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</si>
  <si>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</si>
  <si>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</si>
  <si>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</si>
  <si>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</si>
  <si>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</si>
  <si>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</si>
  <si>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</si>
  <si>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</si>
  <si>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</si>
  <si>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</si>
  <si>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</si>
  <si>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</si>
  <si>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</si>
  <si>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</si>
  <si>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</si>
  <si>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</si>
  <si>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</si>
  <si>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</si>
  <si>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</si>
  <si>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</si>
  <si>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</si>
  <si>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</si>
  <si>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</si>
  <si>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</si>
  <si>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</si>
  <si>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</si>
  <si>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</si>
  <si>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</si>
  <si>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</si>
  <si>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</si>
  <si>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</si>
  <si>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</si>
  <si>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</si>
  <si>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</si>
  <si>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</si>
  <si>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</si>
  <si>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</si>
  <si>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</si>
  <si>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</si>
  <si>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</si>
  <si>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</si>
  <si>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</si>
  <si>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</si>
  <si>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</si>
  <si>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</si>
  <si>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</si>
  <si>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</si>
  <si>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</si>
  <si>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</si>
  <si>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</si>
  <si>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</si>
  <si>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</si>
  <si>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</si>
  <si>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</si>
  <si>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</si>
  <si>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</si>
  <si>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</si>
  <si>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</si>
  <si>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</si>
  <si>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</si>
  <si>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</si>
  <si>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</si>
  <si>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</si>
  <si>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</si>
  <si>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</si>
  <si>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</si>
  <si>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</si>
  <si>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</si>
  <si>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</si>
  <si>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</si>
  <si>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</si>
  <si>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</si>
  <si>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</si>
  <si>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</si>
  <si>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</si>
  <si>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</si>
  <si>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</si>
  <si>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</si>
  <si>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</si>
  <si>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</si>
  <si>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</si>
  <si>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</si>
  <si>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</si>
  <si>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</si>
  <si>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</si>
  <si>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</si>
  <si>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</si>
  <si>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</si>
  <si>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</si>
  <si>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</si>
  <si>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</si>
  <si>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</si>
  <si>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</si>
  <si>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</si>
  <si>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</si>
  <si>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</si>
  <si>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</si>
  <si>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</si>
  <si>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</si>
  <si>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</si>
  <si>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</si>
  <si>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</si>
  <si>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</si>
  <si>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</si>
  <si>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</si>
  <si>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</si>
  <si>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</si>
  <si>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</si>
  <si>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</si>
  <si>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</si>
  <si>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</si>
  <si>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</si>
  <si>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</si>
  <si>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</si>
  <si>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</si>
  <si>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</si>
  <si>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</si>
  <si>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</si>
  <si>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</si>
  <si>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</si>
  <si>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</si>
  <si>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</si>
  <si>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</si>
  <si>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</si>
  <si>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</si>
  <si>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</si>
  <si>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</si>
  <si>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</si>
  <si>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</si>
  <si>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</si>
  <si>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</si>
  <si>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</si>
  <si>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</si>
  <si>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</si>
  <si>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</si>
  <si>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</si>
  <si>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</si>
  <si>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</si>
  <si>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</si>
  <si>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</si>
  <si>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</si>
  <si>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</si>
  <si>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</si>
  <si>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</si>
  <si>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</si>
  <si>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</si>
  <si>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</si>
  <si>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</si>
  <si>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</si>
  <si>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</si>
  <si>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</si>
  <si>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</si>
  <si>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</si>
  <si>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</si>
  <si>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</si>
  <si>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</si>
  <si>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</si>
  <si>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</si>
  <si>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</si>
  <si>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</si>
  <si>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</si>
  <si>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</si>
  <si>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</si>
  <si>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</si>
  <si>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</si>
  <si>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</si>
  <si>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</si>
  <si>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</si>
  <si>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</si>
  <si>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</si>
  <si>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</si>
  <si>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</si>
  <si>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</si>
  <si>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</si>
  <si>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</si>
  <si>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</si>
  <si>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</si>
  <si>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</si>
  <si>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</si>
  <si>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</si>
  <si>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</si>
  <si>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</si>
  <si>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</si>
  <si>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</si>
  <si>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</si>
  <si>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</si>
  <si>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</si>
  <si>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</si>
  <si>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</si>
  <si>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</si>
  <si>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</si>
  <si>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</si>
  <si>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</si>
  <si>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</si>
  <si>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</si>
  <si>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</si>
  <si>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</si>
  <si>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</si>
  <si>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</si>
  <si>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</si>
  <si>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</si>
  <si>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</si>
  <si>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</si>
  <si>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</si>
  <si>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</si>
  <si>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</si>
  <si>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</si>
  <si>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</si>
  <si>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</si>
  <si>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</si>
  <si>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</si>
  <si>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</si>
  <si>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</si>
  <si>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</si>
  <si>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</si>
  <si>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</si>
  <si>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</si>
  <si>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</si>
  <si>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</si>
  <si>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</si>
  <si>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</si>
  <si>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</si>
  <si>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</si>
  <si>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</si>
  <si>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</si>
  <si>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</si>
  <si>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</si>
  <si>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</si>
  <si>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</si>
  <si>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</si>
  <si>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</si>
  <si>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</si>
  <si>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</si>
  <si>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</si>
  <si>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</si>
  <si>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</si>
  <si>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</si>
  <si>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</si>
  <si>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</si>
  <si>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</si>
  <si>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</si>
  <si>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</si>
  <si>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</si>
  <si>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</si>
  <si>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</si>
  <si>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</si>
  <si>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</si>
  <si>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</si>
  <si>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</si>
  <si>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</si>
  <si>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</si>
  <si>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</si>
  <si>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</si>
  <si>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</si>
  <si>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</si>
  <si>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</si>
  <si>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</si>
  <si>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</si>
  <si>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</si>
  <si>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</si>
  <si>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</si>
  <si>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</si>
  <si>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</si>
  <si>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</si>
  <si>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</si>
  <si>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</si>
  <si>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</si>
  <si>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</si>
  <si>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</si>
  <si>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</si>
  <si>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</si>
  <si>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</si>
  <si>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</si>
  <si>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</si>
  <si>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</si>
  <si>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</si>
  <si>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</si>
  <si>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</si>
  <si>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</si>
  <si>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</si>
  <si>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</si>
  <si>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</si>
  <si>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</si>
  <si>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</si>
  <si>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</si>
  <si>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</si>
  <si>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</si>
  <si>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</si>
  <si>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</si>
  <si>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</si>
  <si>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</si>
  <si>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</si>
  <si>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</si>
  <si>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</si>
  <si>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</si>
  <si>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</si>
  <si>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</si>
  <si>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</si>
  <si>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</si>
  <si>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</si>
  <si>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</si>
  <si>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</si>
  <si>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</si>
  <si>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</si>
  <si>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</si>
  <si>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</si>
  <si>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</si>
  <si>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</si>
  <si>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</si>
  <si>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</si>
  <si>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</si>
  <si>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</si>
  <si>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</si>
  <si>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</si>
  <si>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</si>
  <si>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</si>
  <si>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</si>
  <si>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</si>
  <si>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</si>
  <si>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</si>
  <si>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</si>
  <si>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</si>
  <si>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</si>
  <si>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</si>
  <si>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</si>
  <si>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PCM-20251107-00000720</t>
  </si>
  <si>
    <t>ETA:50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</si>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</sst>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305.63652928240481</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45968.584955208331</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45968.584955208331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45968.584955208331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45968.584955208331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45968.584955208331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45968.584955208331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45968.584955208331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45968.584955208331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45968.584955208331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45968.584955208331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45968.584955208331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45968.584955208331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45968.584955208331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45968.584955208331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45968.584955208331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45968.584955208331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45968.584955208331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45968.584955208331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45968.584955208331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45968.584955208331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45968.584955208331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45968.584955208331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45968.584955208331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45968.584955208331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45968.584955208331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45968.584955208331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45968.584955208331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45968.584955208331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45968.584955208331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45968.584955208331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45968.584955208331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45968.584955208331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45968.584955208331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45968.584955208331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45968.584955208331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45968.584955208331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45968.584955208331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45968.584955208331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45968.584955208331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45968.584955208331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45968.584955208331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45968.584955208331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45968.584955208331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45968.584955208331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45968.584955208331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45968.584955208331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45968.584955208331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45968.584955208331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45968.584955208331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45968.584955208331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45968.584955208331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45968.584955208331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45968.584955208331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45968.584955208331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45968.584955208331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45968.584955208331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45968.584955208331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45968.584955208331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45968.584955208331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45968.584955208331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45968.584955208331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45968.584955208331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45968.584955208331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45968.584955208331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45968.584955208331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45968.584955208331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45968.584955208331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45968.584955208331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45968.584955208331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45968.584955208331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45968.584955208331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45968.584955208331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45968.584955208331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45968.584955208331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45968.584955208331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45968.584955208331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45968.584955208331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45968.584955208331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45968.584955208331</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45968.584955208331</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866123E7-3E97-4E91-9A65-58BA71768E3F}"/>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143.58511724536947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45968.584955208331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45968.584955208331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45968.584955208331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45968.584955208331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45968.584955208331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45968.584955208331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23528</v>
      </c>
      <c r="E10" s="103"/>
      <c r="F10" s="104"/>
      <c r="G10" s="105">
        <f ca="1">IFERROR(NOW()-F10,"-")</f>
        <v>45968.584955208331</v>
      </c>
      <c r="H10" s="104"/>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45968.584955208331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45968.584955208331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45968.584955208331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45968.584955208331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45968.584955208331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45968.584955208331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45968.584955208331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45968.584955208331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45968.584955208331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45968.584955208331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45968.584955208331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45968.584955208331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45968.584955208331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45968.584955208331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45968.584955208331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45968.584955208331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45968.584955208331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45968.584955208331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45968.584955208331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45968.584955208331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45968.584955208331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45968.584955208331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45968.584955208331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45968.584955208331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45968.584955208331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45968.584955208331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45968.584955208331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45968.584955208331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45968.584955208331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45968.584955208331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45968.584955208331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45968.584955208331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45968.584955208331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45968.584955208331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45968.584955208331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45968.584955208331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45968.584955208331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45968.584955208331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45968.584955208331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45968.584955208331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45968.584955208331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45968.584955208331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45968.584955208331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45968.584955208331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45968.584955208331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45968.584955208331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45968.584955208331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45968.584955208331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45968.584955208331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45968.584955208331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45968.584955208331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45968.584955208331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45968.584955208331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45968.584955208331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45968.584955208331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45968.584955208331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45968.584955208331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45968.584955208331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45968.584955208331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45968.584955208331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45968.584955208331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45968.584955208331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45968.584955208331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45968.584955208331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45968.584955208331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45968.584955208331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45968.584955208331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45968.584955208331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45968.584955208331</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9.376504625834059E-3</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45968.584955208331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45968.584955208331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45968.584955208331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45968.584955208331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45968.584955208331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45968.584955208331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45968.584955208331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45968.584955208331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45968.584955208331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45968.584955208331</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45968.584955208331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45968.584955208331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45968.584955208331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45968.584955208331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45968.584955208331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45968.584955208331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45968.584955208331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45968.584955208331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45968.584955208331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45968.584955208331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45968.584955208331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45968.584955208331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45968.584955208331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45968.584955208331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45968.584955208331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45968.584955208331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45968.584955208331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45968.584955208331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45968.584955208331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45968.584955208331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45968.584955208331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45968.584955208331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45968.584955208331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45968.584955208331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45968.584955208331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45968.584955208331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45968.584955208331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45968.584955208331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45968.584955208331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45968.584955208331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45968.584955208331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45968.584955208331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45968.584955208331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45968.584955208331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45968.584955208331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45968.584955208331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45968.584955208331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45968.584955208331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45968.584955208331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45968.584955208331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45968.584955208331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45968.584955208331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45968.584955208331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45968.584955208331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45968.584955208331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45968.584955208331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45968.584955208331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45968.584955208331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45968.584955208331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45968.584955208331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45968.584955208331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45968.584955208331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45968.584955208331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45968.584955208331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45968.584955208331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45968.584955208331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45968.584955208331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45968.584955208331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45968.584955208331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45968.584955208331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45968.584955208331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45968.584955208331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45968.584955208331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45968.584955208331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45968.584955208331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45968.584955208331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45968.584955208331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45968.584955208331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45968.584955208331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45968.584955208331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45968.584955208331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45968.584955208331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45968.584955208331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45968.584955208331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45968.584955208331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45968.584955208331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45968.584955208331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45968.584955208331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45968.584955208331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45968.584955208331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45968.584955208331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45968.584955208331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45968.584955208331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45968.584955208331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45968.584955208331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45968.584955208331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45968.584955208331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45968.584955208331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45968.584955208331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45968.584955208331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45968.584955208331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45968.584955208331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45968.584955208331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45968.584955208331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45968.584955208331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45968.584955208331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45968.584955208331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45968.584955208331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45968.584955208331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45968.584955208331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45968.584955208331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45968.584955208331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45968.584955208331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45968.584955208331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45968.584955208331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45968.584955208331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45968.584955208331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45968.584955208331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45968.584955208331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45968.584955208331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45968.584955208331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45968.584955208331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45968.584955208331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45968.584955208331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45968.584955208331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45968.584955208331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45968.584955208331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45968.584955208331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45968.584955208331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45968.584955208331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45968.584955208331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45968.584955208331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45968.584955208331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45968.584955208331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45968.584955208331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45968.584955208331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45968.584955208331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45968.584955208331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45968.584955208331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45968.584955208331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45968.584955208331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45968.584955208331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45968.584955208331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45968.584955208331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45968.584955208331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45968.584955208331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45968.584955208331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45968.584955208331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45968.584955208331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45968.584955208331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45968.584955208331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45968.584955208331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45968.584955208331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45968.584955208331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45968.584955208331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45968.584955208331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45968.584955208331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45968.584955208331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45968.584955208331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45968.584955208331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45968.584955208331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45968.584955208331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45968.584955208331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45968.584955208331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45968.584955208331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45968.584955208331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45968.584955208331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45968.584955208331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45968.584955208331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45968.584955208331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45968.584955208331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45968.584955208331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45968.584955208331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45968.584955208331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45968.584955208331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45968.584955208331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45968.584955208331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45968.584955208331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45968.584955208331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45968.584955208331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45968.584955208331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45968.584955208331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45968.584955208331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45968.584955208331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45968.584955208331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45968.584955208331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45968.584955208331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45968.584955208331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45968.584955208331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45968.584955208331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45968.584955208331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45968.584955208331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45968.584955208331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45968.584955208331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45968.584955208331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45968.584955208331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45968.584955208331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45968.584955208331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45968.584955208331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45968.584955208331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45968.584955208331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45968.584955208331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45968.584955208331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45968.584955208331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45968.584955208331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45968.584955208331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45968.584955208331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45968.584955208331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45968.584955208331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45968.584955208331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45968.584955208331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45968.584955208331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45968.584955208331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45968.584955208331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45968.584955208331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45968.584955208331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45968.584955208331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45968.584955208331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45968.584955208331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45968.584955208331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45968.584955208331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45968.584955208331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45968.584955208331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45968.584955208331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45968.584955208331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45968.584955208331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45968.584955208331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45968.584955208331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45968.584955208331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45968.584955208331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45968.584955208331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45968.584955208331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45968.584955208331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45968.584955208331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45968.584955208331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45968.584955208331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45968.584955208331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45968.584955208331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45968.584955208331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45968.584955208331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45968.584955208331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45968.584955208331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45968.584955208331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45968.584955208331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45968.584955208331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45968.584955208331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45968.584955208331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45968.584955208331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45968.584955208331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45968.584955208331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45968.584955208331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45968.584955208331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45968.584955208331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45968.584955208331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45968.584955208331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45968.584955208331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45968.584955208331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45968.584955208331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45968.584955208331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45968.584955208331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45968.584955208331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45968.584955208331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45968.584955208331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45968.584955208331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45968.584955208331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45968.584955208331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45968.584955208331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45968.584955208331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45968.584955208331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45968.584955208331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45968.584955208331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45968.584955208331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45968.584955208331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45968.584955208331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45968.584955208331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45968.584955208331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45968.584955208331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45968.584955208331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45968.584955208331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45968.584955208331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45968.584955208331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45968.584955208331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45968.584955208331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45968.584955208331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45968.584955208331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45968.584955208331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45968.584955208331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45968.584955208331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45968.584955208331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45968.584955208331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45968.584955208331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45968.584955208331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45968.584955208331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45968.584955208331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45968.584955208331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45968.584955208331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45968.584955208331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45968.584955208331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45968.584955208331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45968.584955208331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45968.584955208331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45968.584955208331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45968.584955208331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45968.584955208331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45968.584955208331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45968.584955208331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45968.584955208331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45968.584955208331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45968.584955208331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45968.584955208331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45968.584955208331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45968.584955208331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45968.584955208331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45968.584955208331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45968.584955208331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45968.584955208331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45968.584955208331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45968.584955208331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45968.584955208331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45968.584955208331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45968.584955208331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45968.584955208331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45968.584955208331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45968.584955208331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45968.584955208331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45968.584955208331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45968.584955208331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45968.584955208331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45968.584955208331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45968.584955208331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45968.584955208331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45968.584955208331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45968.584955208331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45968.584955208331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45968.584955208331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45968.584955208331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45968.584955208331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45968.584955208331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45968.584955208331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45968.584955208331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45968.584955208331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45968.584955208331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45968.584955208331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45968.584955208331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45968.584955208331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45968.584955208331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45968.584955208331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45968.584955208331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45968.584955208331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45968.584955208331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45968.584955208331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45968.584955208331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45968.584955208331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45968.584955208331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45968.584955208331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45968.584955208331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45968.584955208331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45968.584955208331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45968.584955208331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45968.584955208331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45968.584955208331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45968.584955208331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45968.584955208331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45968.584955208331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45968.584955208331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45968.584955208331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45968.584955208331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45968.584955208331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45968.584955208331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45968.584955208331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45968.584955208331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45968.584955208331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45968.584955208331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45968.584955208331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45968.584955208331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45968.584955208331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45968.584955208331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45968.584955208331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45968.584955208331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45968.584955208331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45968.584955208331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45968.584955208331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45968.584955208331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45968.584955208331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45968.584955208331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45968.584955208331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45968.584955208331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45968.584955208331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45968.584955208331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45968.584955208331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45968.584955208331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45968.584955208331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45968.584955208331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45968.584955208331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45968.584955208331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45968.584955208331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45968.584955208331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45968.584955208331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45968.584955208331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45968.584955208331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45968.584955208331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45968.584955208331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45968.584955208331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45968.584955208331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45968.584955208331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45968.584955208331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45968.584955208331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45968.584955208331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45968.584955208331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45968.584955208331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45968.584955208331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45968.584955208331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45968.584955208331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45968.584955208331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45968.584955208331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45968.584955208331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45968.584955208331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45968.584955208331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45968.584955208331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45968.584955208331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45968.584955208331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45968.584955208331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45968.584955208331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45968.584955208331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45968.584955208331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45968.584955208331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45968.584955208331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45968.584955208331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45968.584955208331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45968.584955208331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45968.584955208331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45968.584955208331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45968.584955208331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45968.584955208331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45968.584955208331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45968.584955208331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45968.584955208331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45968.584955208331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45968.584955208331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45968.584955208331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45968.584955208331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45968.584955208331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45968.584955208331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45968.584955208331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45968.584955208331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45968.584955208331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45968.584955208331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45968.584955208331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45968.584955208331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45968.584955208331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45968.584955208331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45968.584955208331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45968.584955208331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45968.584955208331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45968.584955208331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45968.584955208331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45968.584955208331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45968.584955208331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45968.584955208331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45968.584955208331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45968.584955208331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45968.584955208331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45968.584955208331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45968.584955208331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45968.584955208331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45968.584955208331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45968.584955208331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45968.584955208331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45968.584955208331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45968.584955208331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45968.584955208331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45968.584955208331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45968.584955208331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45968.584955208331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45968.584955208331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45968.584955208331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45968.584955208331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45968.584955208331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45968.584955208331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45968.584955208331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45968.584955208331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45968.584955208331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45968.584955208331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45968.584955208331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45968.584955208331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45968.584955208331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45968.584955208331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45968.584955208331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45968.584955208331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45968.584955208331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45968.584955208331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45968.584955208331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45968.584955208331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45968.584955208331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45968.584955208331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45968.584955208331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45968.584955208331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45968.584955208331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45968.584955208331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45968.584955208331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45968.584955208331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45968.584955208331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45968.584955208331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45968.584955208331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45968.584955208331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45968.584955208331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45968.584955208331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45968.584955208331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45968.584955208331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45968.584955208331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45968.584955208331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45968.584955208331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45968.584955208331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45968.584955208331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45968.584955208331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45968.584955208331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45968.584955208331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45968.584955208331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45968.584955208331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45968.584955208331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45968.584955208331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45968.584955208331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45968.584955208331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45968.584955208331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45968.584955208331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45968.584955208331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45968.584955208331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45968.584955208331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45968.584955208331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45968.584955208331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45968.584955208331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45968.584955208331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45968.584955208331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45968.584955208331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45968.584955208331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45968.584955208331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45968.584955208331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45968.584955208331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45968.584955208331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45968.584955208331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45968.584955208331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45968.584955208331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45968.584955208331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45968.584955208331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45968.584955208331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45968.584955208331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45968.584955208331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45968.584955208331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45968.584955208331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45968.584955208331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45968.584955208331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45968.584955208331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45968.584955208331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45968.584955208331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45968.584955208331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45968.584955208331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45968.584955208331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45968.584955208331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45968.584955208331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45968.584955208331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45968.584955208331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45968.584955208331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45968.584955208331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45968.584955208331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45968.584955208331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45968.584955208331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45968.584955208331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45968.584955208331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45968.584955208331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45968.584955208331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45968.584955208331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45968.584955208331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45968.584955208331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45968.584955208331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45968.584955208331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45968.584955208331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45968.584955208331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45968.584955208331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45968.584955208331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45968.584955208331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45968.584955208331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45968.584955208331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45968.584955208331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45968.584955208331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45968.584955208331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45968.584955208331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45968.584955208331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45968.584955208331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45968.584955208331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45968.584955208331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45968.584955208331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45968.584955208331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45968.584955208331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45968.584955208331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45968.584955208331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45968.584955208331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45968.584955208331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45968.584955208331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45968.584955208331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45968.584955208331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45968.584955208331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45968.584955208331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45968.584955208331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45968.584955208331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45968.584955208331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45968.584955208331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45968.584955208331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45968.584955208331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45968.584955208331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45968.584955208331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45968.584955208331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45968.584955208331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45968.584955208331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45968.584955208331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45968.584955208331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45968.584955208331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45968.584955208331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45968.584955208331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45968.584955208331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45968.584955208331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45968.584955208331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45968.584955208331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45968.584955208331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45968.584955208331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45968.584955208331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45968.584955208331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45968.584955208331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45968.584955208331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45968.584955208331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45968.584955208331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45968.584955208331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45968.584955208331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45968.584955208331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45968.584955208331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45968.584955208331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45968.584955208331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45968.584955208331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45968.584955208331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45968.584955208331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45968.584955208331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45968.584955208331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45968.584955208331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45968.584955208331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45968.584955208331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45968.584955208331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45968.584955208331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45968.584955208331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45968.584955208331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45968.584955208331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45968.584955208331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45968.584955208331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45968.584955208331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45968.584955208331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45968.584955208331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45968.584955208331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45968.584955208331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45968.584955208331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45968.584955208331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45968.584955208331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45968.584955208331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45968.584955208331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45968.584955208331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45968.584955208331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45968.584955208331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45968.584955208331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45968.584955208331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45968.584955208331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45968.584955208331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45968.584955208331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45968.584955208331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45968.584955208331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45968.584955208331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45968.584955208331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45968.584955208331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45968.584955208331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45968.584955208331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45968.584955208331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45968.584955208331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45968.584955208331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45968.584955208331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45968.584955208331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45968.584955208331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45968.584955208331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45968.584955208331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45968.584955208331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45968.584955208331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45968.584955208331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45968.584955208331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45968.584955208331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45968.584955208331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45968.584955208331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45968.584955208331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45968.584955208331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45968.584955208331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45968.584955208331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45968.584955208331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45968.584955208331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45968.584955208331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45968.584955208331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45968.584955208331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45968.584955208331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45968.584955208331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45968.584955208331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45968.584955208331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45968.584955208331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45968.584955208331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45968.584955208331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45968.584955208331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45968.584955208331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45968.584955208331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45968.584955208331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45968.584955208331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45968.584955208331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45968.584955208331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45968.584955208331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45968.584955208331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45968.584955208331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45968.584955208331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45968.584955208331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45968.584955208331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45968.584955208331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45968.584955208331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45968.584955208331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45968.584955208331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45968.584955208331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45968.584955208331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45968.584955208331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45968.584955208331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45968.584955208331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45968.584955208331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45968.584955208331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45968.584955208331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45968.584955208331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45968.584955208331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45968.584955208331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45968.584955208331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45968.584955208331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45968.584955208331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45968.584955208331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45968.584955208331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45968.584955208331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45968.584955208331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45968.584955208331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45968.584955208331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45968.584955208331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45968.584955208331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45968.584955208331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45968.584955208331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45968.584955208331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45968.584955208331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45968.584955208331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45968.584955208331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45968.584955208331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45968.584955208331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45968.584955208331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45968.584955208331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45968.584955208331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45968.584955208331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45968.584955208331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45968.584955208331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45968.584955208331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45968.584955208331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45968.584955208331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45968.584955208331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45968.584955208331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45968.584955208331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45968.584955208331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45968.584955208331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45968.584955208331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45968.584955208331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45968.584955208331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45968.584955208331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45968.584955208331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45968.584955208331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45968.584955208331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45968.584955208331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45968.584955208331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45968.584955208331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45968.584955208331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45968.584955208331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45968.584955208331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45968.584955208331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45968.584955208331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45968.584955208331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45968.584955208331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45968.584955208331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45968.584955208331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45968.584955208331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45968.584955208331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45968.584955208331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45968.584955208331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45968.584955208331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45968.584955208331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45968.584955208331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45968.584955208331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45968.584955208331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45968.584955208331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45968.584955208331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45968.584955208331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45968.584955208331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45968.584955208331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45968.584955208331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45968.584955208331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45968.584955208331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45968.584955208331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45968.584955208331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45968.584955208331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45968.584955208331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45968.584955208331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45968.584955208331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45968.584955208331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45968.584955208331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45968.584955208331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45968.584955208331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45968.584955208331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45968.584955208331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45968.584955208331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45968.584955208331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45968.584955208331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45968.584955208331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45968.584955208331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45968.584955208331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45968.584955208331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45968.584955208331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45968.584955208331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45968.584955208331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45968.584955208331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45968.584955208331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45968.584955208331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45968.584955208331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45968.584955208331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45968.584955208331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45968.584955208331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45968.584955208331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45968.584955208331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45968.584955208331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45968.584955208331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45968.584955208331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45968.584955208331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45968.584955208331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45968.584955208331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45968.584955208331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45968.584955208331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45968.584955208331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45968.584955208331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45968.584955208331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45968.584955208331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45968.584955208331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45968.584955208331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45968.584955208331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45968.584955208331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45968.584955208331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45968.584955208331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45968.584955208331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45968.584955208331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45968.584955208331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45968.584955208331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45968.584955208331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45968.584955208331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45968.584955208331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45968.584955208331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45968.584955208331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45968.584955208331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45968.584955208331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45968.584955208331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45968.584955208331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45968.584955208331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45968.584955208331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45968.584955208331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45968.584955208331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45968.584955208331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45968.584955208331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45968.584955208331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45968.584955208331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45968.584955208331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45968.584955208331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45968.584955208331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45968.584955208331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45968.584955208331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45968.584955208331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45968.584955208331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45968.584955208331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45968.584955208331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45968.584955208331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45968.584955208331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45968.584955208331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45968.584955208331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45968.584955208331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45968.584955208331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45968.584955208331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45968.584955208331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45968.584955208331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45968.584955208331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45968.584955208331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45968.584955208331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45968.584955208331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45968.584955208331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45968.584955208331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45968.584955208331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45968.584955208331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45968.584955208331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45968.584955208331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45968.584955208331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45968.584955208331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45968.584955208331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45968.584955208331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45968.584955208331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45968.584955208331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45968.584955208331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45968.584955208331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45968.584955208331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45968.584955208331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45968.584955208331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45968.584955208331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45968.584955208331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45968.584955208331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45968.584955208331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45968.584955208331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45968.584955208331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45968.584955208331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45968.584955208331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45968.584955208331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45968.584955208331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45968.584955208331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45968.584955208331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45968.584955208331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45968.584955208331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45968.584955208331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45968.584955208331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45968.584955208331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45968.584955208331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45968.584955208331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45968.584955208331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45968.584955208331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45968.584955208331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45968.584955208331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45968.584955208331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45968.584955208331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45968.584955208331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45968.584955208331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45968.584955208331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45968.584955208331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45968.584955208331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45968.584955208331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45968.584955208331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45968.584955208331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45968.584955208331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45968.584955208331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45968.584955208331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45968.584955208331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45968.584955208331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45968.584955208331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45968.584955208331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45968.584955208331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45968.584955208331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45968.584955208331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45968.584955208331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45968.584955208331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45968.584955208331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45968.584955208331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45968.584955208331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45968.584955208331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45968.584955208331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45968.584955208331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45968.584955208331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45968.584955208331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45968.584955208331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45968.584955208331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45968.584955208331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45968.584955208331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45968.584955208331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45968.584955208331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45968.584955208331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45968.584955208331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45968.584955208331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45968.584955208331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45968.584955208331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45968.584955208331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45968.584955208331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45968.584955208331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45968.584955208331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45968.584955208331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45968.584955208331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45968.584955208331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45968.584955208331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45968.584955208331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45968.584955208331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45968.584955208331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45968.584955208331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45968.584955208331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45968.584955208331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45968.584955208331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45968.584955208331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45968.584955208331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45968.584955208331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45968.584955208331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45968.584955208331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45968.584955208331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45968.584955208331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45968.584955208331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45968.584955208331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45968.584955208331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45968.584955208331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45968.584955208331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45968.584955208331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45968.584955208331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45968.584955208331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45968.584955208331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45968.584955208331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45968.584955208331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45968.584955208331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45968.584955208331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45968.584955208331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45968.584955208331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45968.584955208331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45968.584955208331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45968.584955208331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45968.584955208331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45968.584955208331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45968.584955208331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45968.584955208331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45968.584955208331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45968.584955208331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45968.584955208331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45968.584955208331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45968.584955208331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45968.584955208331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45968.584955208331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45968.584955208331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45968.584955208331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45968.584955208331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45968.584955208331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45968.584955208331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45968.584955208331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45968.584955208331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45968.584955208331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45968.584955208331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45968.584955208331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45968.584955208331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45968.584955208331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45968.584955208331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45968.584955208331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45968.584955208331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45968.584955208331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45968.584955208331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45968.584955208331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45968.584955208331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45968.584955208331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45968.584955208331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45968.584955208331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45968.584955208331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45968.584955208331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45968.584955208331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45968.584955208331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45968.584955208331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45968.584955208331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45968.584955208331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45968.584955208331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45968.584955208331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45968.584955208331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45968.584955208331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265.10423761573475</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45968.584955208331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45968.584955208331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45968.584955208331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45968.584955208331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45968.584955208331</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45968.584955208331</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45968.584955208331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45968.584955208331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45968.584955208331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45968.584955208331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45968.584955208331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45968.584955208331</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45968.584955208331</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45968.584955208331</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45968.584955208331</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45968.584955208331</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45968.584955208331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45968.584955208331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45968.584955208331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45968.584955208331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45968.584955208331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45968.584955208331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45968.584955208331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45968.584955208331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45968.584955208331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45968.584955208331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45968.584955208331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45968.584955208331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45968.584955208331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45968.584955208331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45968.584955208331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45968.584955208331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45968.584955208331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45968.584955208331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45968.584955208331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45968.584955208331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45968.584955208331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45968.584955208331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45968.584955208331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45968.584955208331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45968.584955208331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45968.584955208331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45968.584955208331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45968.584955208331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45968.584955208331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45968.584955208331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45968.584955208331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45968.584955208331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45968.584955208331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45968.584955208331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45968.584955208331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45968.584955208331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45968.584955208331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45968.584955208331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45968.584955208331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45968.584955208331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45968.584955208331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45968.584954976854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45968.584954976854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45968.584954976854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45968.584954976854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45968.584955208331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45968.584955208331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45968.584955208331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45968.584955208331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45968.584955208331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45968.584955208331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45968.584955208331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45968.584955208331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45968.584955208331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45968.584955208331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45968.584955208331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45968.584955208331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45968.584955208331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45968.584955208331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45968.584955208331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45968.584955208331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45968.584955208331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45968.584955208331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45968.584955208331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45968.584955208331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45968.584955208331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45968.584955208331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45968.584955208331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45968.584955208331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45968.584955208331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45968.584955208331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45968.584955208331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45968.584955208331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45968.584955208331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45968.584955208331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45968.584955208331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45968.584955208331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45968.584955208331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45968.584955208331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45968.584955208331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45968.584955208331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45968.584955208331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45968.584955208331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45968.584955208331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45968.584955208331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45968.584955208331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45968.584955208331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45968.584955208331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45968.584955208331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45968.584955208331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45968.584955208331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45968.584955208331</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76.752895023142628</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42.396077893514303</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19.923844097218534</v>
      </c>
      <c r="H4" s="132">
        <v>45948.661111111112</v>
      </c>
      <c r="I4" s="131" t="str">
        <f>IFERROR(VLOOKUP(D4,DB!A:F,6,0),"")</f>
        <v>SCECO</v>
      </c>
      <c r="J4" s="131" t="str">
        <f>IFERROR(VLOOKUP(D4,DB!A:G,7,0),"")</f>
        <v>Dead</v>
      </c>
      <c r="K4" s="131" t="s">
        <v>39118</v>
      </c>
      <c r="L4" s="131" t="str">
        <f>IFERROR(VLOOKUP(D4,DB!A:I,9,0),"")</f>
        <v>Latis</v>
      </c>
    </row>
    <row r="5" spans="1:13" ht="15">
      <c r="A5" s="131" t="s">
        <v>39119</v>
      </c>
      <c r="B5" s="131" t="str">
        <f>IFERROR(VLOOKUP(D5,DB!A:K,11,0),"")</f>
        <v>R5</v>
      </c>
      <c r="C5" s="131">
        <v>4</v>
      </c>
      <c r="D5" s="131" t="s">
        <v>38925</v>
      </c>
      <c r="E5" s="131" t="s">
        <v>39120</v>
      </c>
      <c r="F5" s="132">
        <v>45968.576666666668</v>
      </c>
      <c r="G5" s="131">
        <f ca="1">IFERROR(NOW()-F5,"")</f>
        <v>8.2885416632052511E-3</v>
      </c>
      <c r="H5" s="132">
        <v>45968.563703703701</v>
      </c>
      <c r="I5" s="131" t="str">
        <f>IFERROR(VLOOKUP(D5,DB!A:F,6,0),"")</f>
        <v>Generator-SG</v>
      </c>
      <c r="J5" s="131" t="str">
        <f>IFERROR(VLOOKUP(D5,DB!A:G,7,0),"")</f>
        <v>Vandalized</v>
      </c>
      <c r="K5" s="131"/>
      <c r="L5" s="131" t="str">
        <f>IFERROR(VLOOKUP(D5,DB!A:I,9,0),"")</f>
        <v>Latis</v>
      </c>
    </row>
    <row r="6" spans="1:13" ht="15">
      <c r="A6" s="131"/>
      <c r="B6" s="131" t="str">
        <f>IFERROR(VLOOKUP(D6,DB!A:K,11,0),"")</f>
        <v/>
      </c>
      <c r="C6" s="131"/>
      <c r="D6" s="131"/>
      <c r="E6" s="131"/>
      <c r="F6" s="131"/>
      <c r="G6" s="131">
        <f ca="1">IFERROR(NOW()-F6,"")</f>
        <v>45968.584955208331</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45968.584955208331</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45968.584955208331</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45968.584955208331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45968.584955208331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45968.584955208331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45968.584955208331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45968.584955208331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45968.584955208331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45968.584955208331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45968.584955208331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45968.584955208331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45968.584955208331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45968.584955208331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45968.584955208331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45968.584955208331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45968.584955208331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45968.584955208331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45968.584955208331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45968.584955208331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45968.584955208331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45968.584955208331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45968.584955208331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45968.584955208331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45968.584955208331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45968.584955208331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45968.584955208331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45968.584955208331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45968.584955208331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45968.584955208331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45968.584955208331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45968.584955208331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45968.584955208331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45968.584955208331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45968.584955208331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45968.584955208331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45968.584955208331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45968.584955208331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45968.584955208331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45968.584955208331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45968.584955208331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45968.584955208331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45968.584955208331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45968.584955208331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45968.584955208331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45968.584955208331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45968.584955208331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45968.584955208331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45968.584955208331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45968.584955208331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45968.584955208331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45968.584955208331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45968.584955208331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45968.584955208331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45968.584955208331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45968.584955208331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45968.584955208331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45968.584955208331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45968.584955208331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45968.584955208331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45968.584955208331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45968.584955208331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45968.584955208331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45968.584955208331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45968.584955208331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45968.584955208331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45968.584955208331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45968.584955208331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45968.584955208331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45968.584955208331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45968.584955208331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45968.584955208331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45968.584955208331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45968.584955208331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45968.584955208331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45968.584955208331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45968.584955208331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45968.584955208331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45968.584955208331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45968.584955208331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45968.584955208331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45968.584955208331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45968.584955208331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45968.584955208331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45968.584955208331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45968.584955208331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45968.584955208331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45968.584955208331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45968.584955208331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45968.584955208331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45968.584955208331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45968.584955208331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45968.584955208331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45968.584955208331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45968.584955208331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45968.584955208331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45968.584955208331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45968.584955208331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45968.584955208331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45968.584955208331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45968.584955208331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45968.584955208331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45968.584955208331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45968.584955208331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45968.584955208331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45968.584955208331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45968.584955208331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45968.584955208331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45968.584955208331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45968.584955208331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45968.584955208331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45968.584955208331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45968.584955208331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45968.584955208331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45968.584955208331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45968.584955208331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45968.584955208331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45968.584955208331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45968.584955208331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45968.584955208331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45968.584955208331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45968.584955208331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45968.584955208331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45968.584955208331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45968.584955208331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45968.584955208331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45968.584955208331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45968.584955208331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45968.584955208331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45968.584955208331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45968.584955208331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45968.584955208331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45968.584955208331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45968.584955208331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45968.584955208331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45968.584955208331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45968.584955208331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45968.584955208331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45968.584955208331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45968.584955208331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45968.584955208331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45968.584955208331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45968.584955208331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45968.584955208331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45968.584955208331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45968.584955208331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45968.584955208331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45968.584955208331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45968.584955208331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45968.584955208331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45968.584955208331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45968.584955208331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45968.584955208331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45968.584955208331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45968.584955208331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45968.584955208331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45968.584955208331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45968.584955208331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45968.584955208331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45968.584955208331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45968.584955208331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45968.584955208331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45968.584955208331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45968.584955208331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45968.584955208331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45968.584955208331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45968.584955208331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45968.584955208331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45968.584955208331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45968.584955208331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45968.584955208331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45968.584955208331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45968.584955208331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45968.584955208331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45968.584955208331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45968.584955208331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45968.584955208331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45968.584955208331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45968.584955208331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45968.584955208331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45968.584955208331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45968.584955208331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45968.584955208331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45968.584955208331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45968.584955208331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45968.584955208331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45968.584955208331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45968.584955208331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45968.584955208331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45968.584955208331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45968.584955208331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45968.584955208331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45968.584955208331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45968.584955208331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45968.584955208331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45968.584955208331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45968.584955208331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45968.584955208331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45968.584955208331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45968.584955208331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45968.584955208331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45968.584955208331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45968.584955208331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45968.584955208331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45968.584955208331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45968.584955208331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45968.584955208331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45968.584955208331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45968.584955208331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45968.584955208331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45968.584955208331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45968.584955208331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45968.584955208331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45968.584955208331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45968.584955208331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45968.584955208331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45968.584955208331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45968.584955208331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45968.584955208331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45968.584955208331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45968.584955208331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45968.584955208331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45968.584955208331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45968.584955208331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45968.584955208331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45968.584955208331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45968.584955208331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45968.584955208331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45968.584955208331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45968.584955208331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45968.584955208331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45968.584955208331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45968.584955208331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45968.584955208331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45968.584955208331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45968.584955208331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45968.584955208331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45968.584955208331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45968.584955208331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45968.584955208331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45968.584955208331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45968.584955208331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45968.584955208331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45968.584955208331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45968.584955208331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45968.584955208331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45968.584955208331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45968.584955208331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45968.584955208331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45968.584955208331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45968.584955208331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45968.584955208331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45968.584955208331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45968.584955208331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45968.584955208331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45968.584955208331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45968.584955208331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45968.584955208331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45968.584955208331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45968.584955208331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45968.584955208331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45968.584955208331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45968.584955208331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45968.584955208331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45968.584955208331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45968.584955208331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45968.584955208331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45968.584955208331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45968.584955208331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45968.584955208331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45968.584955208331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45968.584955208331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45968.584955208331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45968.584955208331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45968.584955208331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45968.584955208331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45968.584955208331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45968.584955208331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45968.584955208331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45968.584955208331</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45968.584955208331</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45968.584955208331</v>
      </c>
      <c r="H2" s="147"/>
      <c r="I2" s="86" t="str">
        <f>IFERROR(VLOOKUP(D2,DB!A:F,6,0),"")</f>
        <v/>
      </c>
      <c r="J2" s="61" t="str">
        <f>IFERROR(VLOOKUP(D2,DB!A:G,7,0),"")</f>
        <v/>
      </c>
      <c r="K2" s="148"/>
      <c r="L2" s="149" t="str">
        <f>IFERROR(VLOOKUP(D2,DB!A:I,9,0),"")</f>
        <v/>
      </c>
    </row>
    <row r="3" spans="1:12" ht="31.5" customHeight="1">
      <c r="A3" s="86"/>
      <c r="B3" s="61" t="str">
        <f>IFERROR(VLOOKUP(D3,DB!A:K,11,0),"")</f>
        <v>R6</v>
      </c>
      <c r="C3" s="61"/>
      <c r="D3" s="61" t="s">
        <v>35569</v>
      </c>
      <c r="E3" s="61"/>
      <c r="F3" s="145"/>
      <c r="G3" s="146">
        <f ca="1">IFERROR(NOW()-F3,"-")</f>
        <v>45968.584955208331</v>
      </c>
      <c r="H3" s="147"/>
      <c r="I3" s="86" t="str">
        <f>IFERROR(VLOOKUP(D3,DB!A:F,6,0),"")</f>
        <v>SCECO</v>
      </c>
      <c r="J3" s="61" t="str">
        <f>IFERROR(VLOOKUP(D3,DB!A:G,7,0),"")</f>
        <v>Vandalized</v>
      </c>
      <c r="K3" s="148"/>
      <c r="L3" s="149" t="str">
        <f>IFERROR(VLOOKUP(D3,DB!A:I,9,0),"")</f>
        <v>Latis</v>
      </c>
    </row>
    <row r="4" spans="1:12" ht="31.5" customHeight="1">
      <c r="A4" s="86"/>
      <c r="B4" s="61" t="str">
        <f>IFERROR(VLOOKUP(D4,DB!A:K,11,0),"")</f>
        <v>R6</v>
      </c>
      <c r="C4" s="61"/>
      <c r="D4" s="61" t="s">
        <v>35855</v>
      </c>
      <c r="E4" s="61"/>
      <c r="F4" s="145"/>
      <c r="G4" s="146">
        <f ca="1">IFERROR(NOW()-F4,"-")</f>
        <v>45968.584955208331</v>
      </c>
      <c r="H4" s="147"/>
      <c r="I4" s="86" t="str">
        <f>IFERROR(VLOOKUP(D4,DB!A:F,6,0),"")</f>
        <v>SCECO</v>
      </c>
      <c r="J4" s="61" t="str">
        <f>IFERROR(VLOOKUP(D4,DB!A:G,7,0),"")</f>
        <v>Dead</v>
      </c>
      <c r="K4" s="148"/>
      <c r="L4" s="149" t="str">
        <f>IFERROR(VLOOKUP(D4,DB!A:I,9,0),"")</f>
        <v>Latis</v>
      </c>
    </row>
    <row r="5" spans="1:12" ht="31.5" customHeight="1">
      <c r="A5" s="86"/>
      <c r="B5" s="61" t="str">
        <f>IFERROR(VLOOKUP(D5,DB!A:K,11,0),"")</f>
        <v/>
      </c>
      <c r="C5" s="61"/>
      <c r="D5" s="61"/>
      <c r="E5" s="61"/>
      <c r="F5" s="145"/>
      <c r="G5" s="146">
        <f ca="1">IFERROR(NOW()-F5,"-")</f>
        <v>45968.584955208331</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45968.584955208331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45968.584955208331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45968.584955208331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45968.584955208331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45968.584955208331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45968.584955208331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45968.584955208331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45968.584955208331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45968.584955208331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45968.584955208331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45968.584955208331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45968.584955208331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45968.584955208331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45968.584955208331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45968.584955208331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45968.584955208331</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2025-11-07T11:02:30Z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